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d2bcc83f09996aa/Documents/maths/IA_SVM/SVM/"/>
    </mc:Choice>
  </mc:AlternateContent>
  <xr:revisionPtr revIDLastSave="131" documentId="8_{627274FA-B8CD-44E8-AE23-7A62C9C247F4}" xr6:coauthVersionLast="47" xr6:coauthVersionMax="47" xr10:uidLastSave="{200A40BE-1D92-4A6F-BB34-9424FE331B07}"/>
  <bookViews>
    <workbookView xWindow="-120" yWindow="-120" windowWidth="29040" windowHeight="15840" autoFilterDateGrouping="0" xr2:uid="{00000000-000D-0000-FFFF-FFFF00000000}"/>
  </bookViews>
  <sheets>
    <sheet name="cost=1" sheetId="5" r:id="rId1"/>
    <sheet name="cost=100" sheetId="7" r:id="rId2"/>
    <sheet name="Feuil1" sheetId="4" r:id="rId3"/>
  </sheets>
  <definedNames>
    <definedName name="_xlnm._FilterDatabase" localSheetId="0" hidden="1">'cost=1'!$A$9:$F$71</definedName>
    <definedName name="_xlnm._FilterDatabase" localSheetId="1" hidden="1">'cost=100'!$A$8:$F$70</definedName>
    <definedName name="Parameters" localSheetId="0">'cost=1'!$Y$14</definedName>
    <definedName name="Parameters" localSheetId="1">'cost=100'!$Y$13</definedName>
    <definedName name="Summary" localSheetId="0">'cost=1'!$Y$27</definedName>
    <definedName name="Summary" localSheetId="1">'cost=100'!$Y$26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0" i="7" l="1" a="1"/>
  <c r="D70" i="7" s="1"/>
  <c r="E70" i="7" s="1"/>
  <c r="F70" i="7" s="1"/>
  <c r="D69" i="7" a="1"/>
  <c r="D69" i="7" s="1"/>
  <c r="E69" i="7" s="1"/>
  <c r="F69" i="7" s="1"/>
  <c r="D68" i="7" a="1"/>
  <c r="D68" i="7" s="1"/>
  <c r="E68" i="7" s="1"/>
  <c r="F68" i="7" s="1"/>
  <c r="D67" i="7" a="1"/>
  <c r="D67" i="7" s="1"/>
  <c r="E67" i="7" s="1"/>
  <c r="F67" i="7" s="1"/>
  <c r="D66" i="7" a="1"/>
  <c r="D66" i="7" s="1"/>
  <c r="E66" i="7" s="1"/>
  <c r="F66" i="7" s="1"/>
  <c r="D65" i="7" a="1"/>
  <c r="D65" i="7" s="1"/>
  <c r="E65" i="7" s="1"/>
  <c r="F65" i="7" s="1"/>
  <c r="D64" i="7" a="1"/>
  <c r="D64" i="7" s="1"/>
  <c r="E64" i="7" s="1"/>
  <c r="F64" i="7" s="1"/>
  <c r="D63" i="7" a="1"/>
  <c r="D63" i="7" s="1"/>
  <c r="E63" i="7" s="1"/>
  <c r="F63" i="7" s="1"/>
  <c r="D62" i="7" a="1"/>
  <c r="D62" i="7" s="1"/>
  <c r="E62" i="7" s="1"/>
  <c r="F62" i="7" s="1"/>
  <c r="D61" i="7" a="1"/>
  <c r="D61" i="7" s="1"/>
  <c r="E61" i="7" s="1"/>
  <c r="F61" i="7" s="1"/>
  <c r="D60" i="7" a="1"/>
  <c r="D60" i="7" s="1"/>
  <c r="E60" i="7" s="1"/>
  <c r="F60" i="7" s="1"/>
  <c r="D59" i="7" a="1"/>
  <c r="D59" i="7" s="1"/>
  <c r="E59" i="7" s="1"/>
  <c r="F59" i="7" s="1"/>
  <c r="D58" i="7" a="1"/>
  <c r="D58" i="7" s="1"/>
  <c r="E58" i="7" s="1"/>
  <c r="F58" i="7" s="1"/>
  <c r="D57" i="7" a="1"/>
  <c r="D57" i="7" s="1"/>
  <c r="E57" i="7" s="1"/>
  <c r="F57" i="7" s="1"/>
  <c r="D56" i="7" a="1"/>
  <c r="D56" i="7" s="1"/>
  <c r="E56" i="7" s="1"/>
  <c r="F56" i="7" s="1"/>
  <c r="D55" i="7" a="1"/>
  <c r="D55" i="7" s="1"/>
  <c r="E55" i="7" s="1"/>
  <c r="F55" i="7" s="1"/>
  <c r="D54" i="7" a="1"/>
  <c r="D54" i="7" s="1"/>
  <c r="E54" i="7" s="1"/>
  <c r="F54" i="7" s="1"/>
  <c r="D53" i="7" a="1"/>
  <c r="D53" i="7" s="1"/>
  <c r="E53" i="7" s="1"/>
  <c r="F53" i="7" s="1"/>
  <c r="D52" i="7" a="1"/>
  <c r="D52" i="7" s="1"/>
  <c r="E52" i="7" s="1"/>
  <c r="F52" i="7" s="1"/>
  <c r="D51" i="7" a="1"/>
  <c r="D51" i="7" s="1"/>
  <c r="E51" i="7" s="1"/>
  <c r="F51" i="7" s="1"/>
  <c r="D50" i="7" a="1"/>
  <c r="D50" i="7" s="1"/>
  <c r="E50" i="7" s="1"/>
  <c r="F50" i="7" s="1"/>
  <c r="D49" i="7" a="1"/>
  <c r="D49" i="7" s="1"/>
  <c r="E49" i="7" s="1"/>
  <c r="F49" i="7" s="1"/>
  <c r="D48" i="7" a="1"/>
  <c r="D48" i="7" s="1"/>
  <c r="E48" i="7" s="1"/>
  <c r="F48" i="7" s="1"/>
  <c r="D47" i="7" a="1"/>
  <c r="D47" i="7" s="1"/>
  <c r="E47" i="7" s="1"/>
  <c r="F47" i="7" s="1"/>
  <c r="D46" i="7" a="1"/>
  <c r="D46" i="7" s="1"/>
  <c r="E46" i="7" s="1"/>
  <c r="F46" i="7" s="1"/>
  <c r="D45" i="7" a="1"/>
  <c r="D45" i="7" s="1"/>
  <c r="E45" i="7" s="1"/>
  <c r="F45" i="7" s="1"/>
  <c r="D44" i="7" a="1"/>
  <c r="D44" i="7" s="1"/>
  <c r="E44" i="7" s="1"/>
  <c r="F44" i="7" s="1"/>
  <c r="D43" i="7" a="1"/>
  <c r="D43" i="7" s="1"/>
  <c r="E43" i="7" s="1"/>
  <c r="F43" i="7" s="1"/>
  <c r="D42" i="7" a="1"/>
  <c r="D42" i="7" s="1"/>
  <c r="E42" i="7" s="1"/>
  <c r="F42" i="7" s="1"/>
  <c r="D41" i="7" a="1"/>
  <c r="D41" i="7" s="1"/>
  <c r="E41" i="7" s="1"/>
  <c r="F41" i="7" s="1"/>
  <c r="D40" i="7" a="1"/>
  <c r="D40" i="7" s="1"/>
  <c r="E40" i="7" s="1"/>
  <c r="F40" i="7" s="1"/>
  <c r="D39" i="7" a="1"/>
  <c r="D39" i="7" s="1"/>
  <c r="E39" i="7" s="1"/>
  <c r="F39" i="7" s="1"/>
  <c r="D38" i="7" a="1"/>
  <c r="D38" i="7" s="1"/>
  <c r="E38" i="7" s="1"/>
  <c r="F38" i="7" s="1"/>
  <c r="D37" i="7" a="1"/>
  <c r="D37" i="7" s="1"/>
  <c r="E37" i="7" s="1"/>
  <c r="F37" i="7" s="1"/>
  <c r="D36" i="7" a="1"/>
  <c r="D36" i="7" s="1"/>
  <c r="E36" i="7" s="1"/>
  <c r="F36" i="7" s="1"/>
  <c r="D35" i="7" a="1"/>
  <c r="D35" i="7" s="1"/>
  <c r="E35" i="7" s="1"/>
  <c r="F35" i="7" s="1"/>
  <c r="D34" i="7" a="1"/>
  <c r="D34" i="7" s="1"/>
  <c r="E34" i="7" s="1"/>
  <c r="F34" i="7" s="1"/>
  <c r="D33" i="7" a="1"/>
  <c r="D33" i="7" s="1"/>
  <c r="E33" i="7" s="1"/>
  <c r="F33" i="7" s="1"/>
  <c r="D32" i="7" a="1"/>
  <c r="D32" i="7" s="1"/>
  <c r="E32" i="7" s="1"/>
  <c r="F32" i="7" s="1"/>
  <c r="D31" i="7" a="1"/>
  <c r="D31" i="7" s="1"/>
  <c r="E31" i="7" s="1"/>
  <c r="F31" i="7" s="1"/>
  <c r="D30" i="7" a="1"/>
  <c r="D30" i="7" s="1"/>
  <c r="E30" i="7" s="1"/>
  <c r="F30" i="7" s="1"/>
  <c r="D29" i="7" a="1"/>
  <c r="D29" i="7" s="1"/>
  <c r="E29" i="7" s="1"/>
  <c r="F29" i="7" s="1"/>
  <c r="D28" i="7" a="1"/>
  <c r="D28" i="7" s="1"/>
  <c r="E28" i="7" s="1"/>
  <c r="F28" i="7" s="1"/>
  <c r="D27" i="7" a="1"/>
  <c r="D27" i="7" s="1"/>
  <c r="E27" i="7" s="1"/>
  <c r="F27" i="7" s="1"/>
  <c r="D26" i="7" a="1"/>
  <c r="D26" i="7" s="1"/>
  <c r="E26" i="7" s="1"/>
  <c r="F26" i="7" s="1"/>
  <c r="D25" i="7" a="1"/>
  <c r="D25" i="7" s="1"/>
  <c r="E25" i="7" s="1"/>
  <c r="F25" i="7" s="1"/>
  <c r="D24" i="7" a="1"/>
  <c r="D24" i="7" s="1"/>
  <c r="E24" i="7" s="1"/>
  <c r="F24" i="7" s="1"/>
  <c r="D23" i="7" a="1"/>
  <c r="D23" i="7" s="1"/>
  <c r="E23" i="7" s="1"/>
  <c r="F23" i="7" s="1"/>
  <c r="D22" i="7" a="1"/>
  <c r="D22" i="7" s="1"/>
  <c r="E22" i="7" s="1"/>
  <c r="F22" i="7" s="1"/>
  <c r="D21" i="7" a="1"/>
  <c r="D21" i="7" s="1"/>
  <c r="E21" i="7" s="1"/>
  <c r="F21" i="7" s="1"/>
  <c r="D20" i="7" a="1"/>
  <c r="D20" i="7" s="1"/>
  <c r="E20" i="7" s="1"/>
  <c r="F20" i="7" s="1"/>
  <c r="D4" i="7"/>
  <c r="E4" i="7" s="1"/>
  <c r="D19" i="7" a="1"/>
  <c r="D19" i="7" s="1"/>
  <c r="E19" i="7" s="1"/>
  <c r="F19" i="7" s="1"/>
  <c r="D3" i="7"/>
  <c r="F3" i="7" s="1"/>
  <c r="D18" i="7" a="1"/>
  <c r="D18" i="7" s="1"/>
  <c r="E18" i="7" s="1"/>
  <c r="F18" i="7" s="1"/>
  <c r="D17" i="7" a="1"/>
  <c r="D17" i="7" s="1"/>
  <c r="E17" i="7" s="1"/>
  <c r="F17" i="7" s="1"/>
  <c r="D16" i="7" a="1"/>
  <c r="D16" i="7" s="1"/>
  <c r="E16" i="7" s="1"/>
  <c r="F16" i="7" s="1"/>
  <c r="D15" i="7" a="1"/>
  <c r="D15" i="7" s="1"/>
  <c r="E15" i="7" s="1"/>
  <c r="F15" i="7" s="1"/>
  <c r="D14" i="7" a="1"/>
  <c r="D14" i="7" s="1"/>
  <c r="E14" i="7" s="1"/>
  <c r="F14" i="7" s="1"/>
  <c r="D13" i="7" a="1"/>
  <c r="D13" i="7" s="1"/>
  <c r="E13" i="7" s="1"/>
  <c r="F13" i="7" s="1"/>
  <c r="B4" i="7"/>
  <c r="B5" i="7" s="1"/>
  <c r="D12" i="7" a="1"/>
  <c r="D12" i="7" s="1"/>
  <c r="E12" i="7" s="1"/>
  <c r="F12" i="7" s="1"/>
  <c r="D11" i="7" a="1"/>
  <c r="D11" i="7" s="1"/>
  <c r="E11" i="7" s="1"/>
  <c r="F11" i="7" s="1"/>
  <c r="D10" i="7" a="1"/>
  <c r="D10" i="7" s="1"/>
  <c r="E10" i="7" s="1"/>
  <c r="F10" i="7" s="1"/>
  <c r="D9" i="7" a="1"/>
  <c r="D9" i="7" s="1"/>
  <c r="E9" i="7" s="1"/>
  <c r="F9" i="7" s="1"/>
  <c r="D12" i="5" a="1"/>
  <c r="D12" i="5" s="1"/>
  <c r="E12" i="5" s="1"/>
  <c r="F12" i="5" s="1"/>
  <c r="D13" i="5" a="1"/>
  <c r="D13" i="5" s="1"/>
  <c r="E13" i="5" s="1"/>
  <c r="F13" i="5" s="1"/>
  <c r="D14" i="5" a="1"/>
  <c r="D14" i="5" s="1"/>
  <c r="E14" i="5" s="1"/>
  <c r="F14" i="5" s="1"/>
  <c r="D15" i="5" a="1"/>
  <c r="D15" i="5" s="1"/>
  <c r="E15" i="5" s="1"/>
  <c r="F15" i="5" s="1"/>
  <c r="D16" i="5" a="1"/>
  <c r="D16" i="5" s="1"/>
  <c r="E16" i="5" s="1"/>
  <c r="F16" i="5" s="1"/>
  <c r="D17" i="5" a="1"/>
  <c r="D17" i="5" s="1"/>
  <c r="E17" i="5" s="1"/>
  <c r="F17" i="5" s="1"/>
  <c r="D18" i="5" a="1"/>
  <c r="D18" i="5" s="1"/>
  <c r="E18" i="5" s="1"/>
  <c r="F18" i="5" s="1"/>
  <c r="D19" i="5" a="1"/>
  <c r="D19" i="5" s="1"/>
  <c r="E19" i="5" s="1"/>
  <c r="F19" i="5" s="1"/>
  <c r="D20" i="5" a="1"/>
  <c r="D20" i="5" s="1"/>
  <c r="E20" i="5" s="1"/>
  <c r="F20" i="5" s="1"/>
  <c r="D21" i="5" a="1"/>
  <c r="D21" i="5" s="1"/>
  <c r="E21" i="5" s="1"/>
  <c r="F21" i="5" s="1"/>
  <c r="D22" i="5" a="1"/>
  <c r="D22" i="5" s="1"/>
  <c r="E22" i="5" s="1"/>
  <c r="F22" i="5" s="1"/>
  <c r="D23" i="5" a="1"/>
  <c r="D23" i="5" s="1"/>
  <c r="E23" i="5" s="1"/>
  <c r="F23" i="5" s="1"/>
  <c r="D24" i="5" a="1"/>
  <c r="D24" i="5" s="1"/>
  <c r="E24" i="5" s="1"/>
  <c r="F24" i="5" s="1"/>
  <c r="D25" i="5" a="1"/>
  <c r="D25" i="5" s="1"/>
  <c r="E25" i="5" s="1"/>
  <c r="F25" i="5" s="1"/>
  <c r="D26" i="5" a="1"/>
  <c r="D26" i="5" s="1"/>
  <c r="E26" i="5" s="1"/>
  <c r="F26" i="5" s="1"/>
  <c r="D27" i="5" a="1"/>
  <c r="D27" i="5" s="1"/>
  <c r="E27" i="5" s="1"/>
  <c r="F27" i="5" s="1"/>
  <c r="D28" i="5" a="1"/>
  <c r="D28" i="5" s="1"/>
  <c r="E28" i="5" s="1"/>
  <c r="F28" i="5" s="1"/>
  <c r="D29" i="5" a="1"/>
  <c r="D29" i="5" s="1"/>
  <c r="E29" i="5" s="1"/>
  <c r="F29" i="5" s="1"/>
  <c r="D30" i="5" a="1"/>
  <c r="D30" i="5" s="1"/>
  <c r="E30" i="5" s="1"/>
  <c r="F30" i="5" s="1"/>
  <c r="D31" i="5" a="1"/>
  <c r="D31" i="5" s="1"/>
  <c r="E31" i="5" s="1"/>
  <c r="F31" i="5" s="1"/>
  <c r="D32" i="5" a="1"/>
  <c r="D32" i="5" s="1"/>
  <c r="E32" i="5" s="1"/>
  <c r="F32" i="5" s="1"/>
  <c r="D33" i="5" a="1"/>
  <c r="D33" i="5" s="1"/>
  <c r="E33" i="5" s="1"/>
  <c r="F33" i="5" s="1"/>
  <c r="D34" i="5" a="1"/>
  <c r="D34" i="5" s="1"/>
  <c r="E34" i="5" s="1"/>
  <c r="F34" i="5" s="1"/>
  <c r="D35" i="5" a="1"/>
  <c r="D35" i="5" s="1"/>
  <c r="E35" i="5" s="1"/>
  <c r="F35" i="5" s="1"/>
  <c r="D36" i="5" a="1"/>
  <c r="D36" i="5" s="1"/>
  <c r="E36" i="5" s="1"/>
  <c r="F36" i="5" s="1"/>
  <c r="D37" i="5" a="1"/>
  <c r="D37" i="5" s="1"/>
  <c r="E37" i="5" s="1"/>
  <c r="F37" i="5" s="1"/>
  <c r="D38" i="5" a="1"/>
  <c r="D38" i="5" s="1"/>
  <c r="E38" i="5" s="1"/>
  <c r="F38" i="5" s="1"/>
  <c r="D39" i="5" a="1"/>
  <c r="D39" i="5" s="1"/>
  <c r="E39" i="5" s="1"/>
  <c r="F39" i="5" s="1"/>
  <c r="D40" i="5" a="1"/>
  <c r="D40" i="5" s="1"/>
  <c r="E40" i="5" s="1"/>
  <c r="F40" i="5" s="1"/>
  <c r="D41" i="5" a="1"/>
  <c r="D41" i="5" s="1"/>
  <c r="E41" i="5" s="1"/>
  <c r="F41" i="5" s="1"/>
  <c r="D42" i="5" a="1"/>
  <c r="D42" i="5" s="1"/>
  <c r="E42" i="5" s="1"/>
  <c r="F42" i="5" s="1"/>
  <c r="D43" i="5" a="1"/>
  <c r="D43" i="5" s="1"/>
  <c r="E43" i="5" s="1"/>
  <c r="F43" i="5" s="1"/>
  <c r="D44" i="5" a="1"/>
  <c r="D44" i="5" s="1"/>
  <c r="E44" i="5" s="1"/>
  <c r="F44" i="5" s="1"/>
  <c r="D45" i="5" a="1"/>
  <c r="D45" i="5" s="1"/>
  <c r="E45" i="5" s="1"/>
  <c r="F45" i="5" s="1"/>
  <c r="D46" i="5" a="1"/>
  <c r="D46" i="5" s="1"/>
  <c r="E46" i="5" s="1"/>
  <c r="F46" i="5" s="1"/>
  <c r="D47" i="5" a="1"/>
  <c r="D47" i="5" s="1"/>
  <c r="E47" i="5" s="1"/>
  <c r="F47" i="5" s="1"/>
  <c r="D48" i="5" a="1"/>
  <c r="D48" i="5" s="1"/>
  <c r="E48" i="5" s="1"/>
  <c r="F48" i="5" s="1"/>
  <c r="D49" i="5" a="1"/>
  <c r="D49" i="5" s="1"/>
  <c r="E49" i="5" s="1"/>
  <c r="F49" i="5" s="1"/>
  <c r="D50" i="5" a="1"/>
  <c r="D50" i="5" s="1"/>
  <c r="E50" i="5" s="1"/>
  <c r="F50" i="5" s="1"/>
  <c r="D51" i="5" a="1"/>
  <c r="D51" i="5" s="1"/>
  <c r="E51" i="5" s="1"/>
  <c r="F51" i="5" s="1"/>
  <c r="D52" i="5" a="1"/>
  <c r="D52" i="5" s="1"/>
  <c r="E52" i="5" s="1"/>
  <c r="F52" i="5" s="1"/>
  <c r="D53" i="5" a="1"/>
  <c r="D53" i="5" s="1"/>
  <c r="E53" i="5" s="1"/>
  <c r="F53" i="5" s="1"/>
  <c r="D54" i="5" a="1"/>
  <c r="D54" i="5" s="1"/>
  <c r="E54" i="5" s="1"/>
  <c r="F54" i="5" s="1"/>
  <c r="D55" i="5" a="1"/>
  <c r="D55" i="5" s="1"/>
  <c r="E55" i="5" s="1"/>
  <c r="F55" i="5" s="1"/>
  <c r="D56" i="5" a="1"/>
  <c r="D56" i="5" s="1"/>
  <c r="E56" i="5" s="1"/>
  <c r="F56" i="5" s="1"/>
  <c r="D57" i="5" a="1"/>
  <c r="D57" i="5" s="1"/>
  <c r="E57" i="5" s="1"/>
  <c r="F57" i="5" s="1"/>
  <c r="D58" i="5" a="1"/>
  <c r="D58" i="5" s="1"/>
  <c r="E58" i="5" s="1"/>
  <c r="F58" i="5" s="1"/>
  <c r="D59" i="5" a="1"/>
  <c r="D59" i="5" s="1"/>
  <c r="E59" i="5" s="1"/>
  <c r="F59" i="5" s="1"/>
  <c r="D60" i="5" a="1"/>
  <c r="D60" i="5" s="1"/>
  <c r="E60" i="5" s="1"/>
  <c r="F60" i="5" s="1"/>
  <c r="D61" i="5" a="1"/>
  <c r="D61" i="5" s="1"/>
  <c r="E61" i="5" s="1"/>
  <c r="F61" i="5" s="1"/>
  <c r="D62" i="5" a="1"/>
  <c r="D62" i="5" s="1"/>
  <c r="E62" i="5" s="1"/>
  <c r="F62" i="5" s="1"/>
  <c r="D63" i="5" a="1"/>
  <c r="D63" i="5" s="1"/>
  <c r="E63" i="5" s="1"/>
  <c r="F63" i="5" s="1"/>
  <c r="D64" i="5" a="1"/>
  <c r="D64" i="5" s="1"/>
  <c r="E64" i="5" s="1"/>
  <c r="F64" i="5" s="1"/>
  <c r="D65" i="5" a="1"/>
  <c r="D65" i="5" s="1"/>
  <c r="E65" i="5" s="1"/>
  <c r="F65" i="5" s="1"/>
  <c r="D66" i="5" a="1"/>
  <c r="D66" i="5" s="1"/>
  <c r="E66" i="5" s="1"/>
  <c r="F66" i="5" s="1"/>
  <c r="D67" i="5" a="1"/>
  <c r="D67" i="5" s="1"/>
  <c r="E67" i="5" s="1"/>
  <c r="F67" i="5" s="1"/>
  <c r="D68" i="5" a="1"/>
  <c r="D68" i="5" s="1"/>
  <c r="E68" i="5" s="1"/>
  <c r="F68" i="5" s="1"/>
  <c r="D69" i="5" a="1"/>
  <c r="D69" i="5" s="1"/>
  <c r="E69" i="5" s="1"/>
  <c r="F69" i="5" s="1"/>
  <c r="D70" i="5" a="1"/>
  <c r="D70" i="5" s="1"/>
  <c r="E70" i="5" s="1"/>
  <c r="F70" i="5" s="1"/>
  <c r="D71" i="5" a="1"/>
  <c r="D71" i="5" s="1"/>
  <c r="E71" i="5" s="1"/>
  <c r="F71" i="5" s="1"/>
  <c r="D11" i="5" a="1"/>
  <c r="D11" i="5" s="1"/>
  <c r="E11" i="5" s="1"/>
  <c r="F11" i="5" s="1"/>
  <c r="D10" i="5" a="1"/>
  <c r="D10" i="5" s="1"/>
  <c r="E10" i="5" s="1"/>
  <c r="F10" i="5" s="1"/>
  <c r="F4" i="7" l="1"/>
  <c r="E3" i="7"/>
  <c r="F72" i="7"/>
  <c r="F73" i="5"/>
  <c r="B4" i="5" l="1"/>
  <c r="B5" i="5" s="1"/>
  <c r="D3" i="5"/>
  <c r="E3" i="5" s="1"/>
  <c r="D4" i="5"/>
  <c r="F4" i="5" s="1"/>
  <c r="E4" i="5" l="1"/>
  <c r="F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<sst xmlns="http://schemas.openxmlformats.org/spreadsheetml/2006/main" count="154" uniqueCount="16">
  <si>
    <t>Y</t>
  </si>
  <si>
    <t>X1</t>
  </si>
  <si>
    <t>X2</t>
  </si>
  <si>
    <t>f(Z)=-1</t>
  </si>
  <si>
    <t>f(Z)=0</t>
  </si>
  <si>
    <t>f(Z)=1</t>
  </si>
  <si>
    <t>n</t>
  </si>
  <si>
    <t>o</t>
  </si>
  <si>
    <t>||β||</t>
  </si>
  <si>
    <t>β</t>
  </si>
  <si>
    <t>β0</t>
  </si>
  <si>
    <t>marge</t>
  </si>
  <si>
    <t>f(X)</t>
  </si>
  <si>
    <t>Yif(X)</t>
  </si>
  <si>
    <t>ξi</t>
  </si>
  <si>
    <t>Pour le tracé des droites sur le graphique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</si>
</sst>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000"/>
    <numFmt numFmtId="165" formatCode="0.000"/>
  </numFmts>
  <fonts count="9" x14ac:knownFonts="1">
    <font>
      <sz val="10"/>
      <name val="Arial"/>
      <family val="2"/>
    </font>
    <font>
      <sz val="10"/>
      <name val="Calibri"/>
      <family val="2"/>
    </font>
    <font>
      <b/>
      <sz val="12"/>
      <color rgb="FFFFFF00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2"/>
      <color rgb="FF215F9A"/>
      <name val="Calibri"/>
      <family val="2"/>
    </font>
    <font>
      <sz val="11"/>
      <name val="Calibri"/>
      <family val="2"/>
    </font>
    <font>
      <sz val="10"/>
      <color theme="7" tint="0.39997558519241921"/>
      <name val="Calibri"/>
      <family val="2"/>
    </font>
    <font>
      <sz val="12"/>
      <color theme="7" tint="0.3999755851924192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164" fontId="1" fillId="0" borderId="0" xfId="0" applyNumberFormat="1" applyFont="1"/>
    <xf numFmtId="165" fontId="1" fillId="0" borderId="0" xfId="0" applyNumberFormat="1" applyFont="1"/>
    <xf numFmtId="2" fontId="2" fillId="4" borderId="1" xfId="0" applyNumberFormat="1" applyFont="1" applyFill="1" applyBorder="1"/>
    <xf numFmtId="0" fontId="2" fillId="4" borderId="1" xfId="0" applyFont="1" applyFill="1" applyBorder="1" applyAlignment="1">
      <alignment horizontal="center"/>
    </xf>
    <xf numFmtId="2" fontId="2" fillId="4" borderId="1" xfId="0" applyNumberFormat="1" applyFont="1" applyFill="1" applyBorder="1" applyAlignment="1">
      <alignment horizontal="center"/>
    </xf>
    <xf numFmtId="165" fontId="2" fillId="4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2" fontId="6" fillId="2" borderId="1" xfId="0" applyNumberFormat="1" applyFont="1" applyFill="1" applyBorder="1"/>
    <xf numFmtId="0" fontId="6" fillId="3" borderId="1" xfId="0" applyFont="1" applyFill="1" applyBorder="1" applyAlignment="1">
      <alignment horizontal="center"/>
    </xf>
    <xf numFmtId="2" fontId="6" fillId="3" borderId="1" xfId="0" applyNumberFormat="1" applyFont="1" applyFill="1" applyBorder="1"/>
    <xf numFmtId="0" fontId="3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/>
    <xf numFmtId="0" fontId="4" fillId="5" borderId="1" xfId="0" applyFont="1" applyFill="1" applyBorder="1" applyAlignment="1">
      <alignment horizontal="center" vertical="center" wrapText="1"/>
    </xf>
    <xf numFmtId="2" fontId="3" fillId="5" borderId="1" xfId="0" applyNumberFormat="1" applyFont="1" applyFill="1" applyBorder="1"/>
    <xf numFmtId="0" fontId="3" fillId="5" borderId="1" xfId="0" applyFont="1" applyFill="1" applyBorder="1" applyAlignment="1">
      <alignment horizontal="center"/>
    </xf>
    <xf numFmtId="165" fontId="6" fillId="0" borderId="1" xfId="0" applyNumberFormat="1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/>
    </xf>
    <xf numFmtId="2" fontId="8" fillId="5" borderId="1" xfId="0" applyNumberFormat="1" applyFont="1" applyFill="1" applyBorder="1"/>
    <xf numFmtId="0" fontId="3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96CAC465-7D50-42D4-BF0F-86F7FF4CD4FB}"/>
  </tableStyles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984444444444443E-2"/>
          <c:y val="3.8805555555555558E-2"/>
          <c:w val="0.94241055555555553"/>
          <c:h val="0.86411472222222219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'cost=1'!$A$10</c:f>
              <c:strCache>
                <c:ptCount val="1"/>
                <c:pt idx="0">
                  <c:v>n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'cost=1'!$B$10:$B$35</c:f>
              <c:numCache>
                <c:formatCode>0.00</c:formatCode>
                <c:ptCount val="26"/>
                <c:pt idx="0">
                  <c:v>1.8500000238418599</c:v>
                </c:pt>
                <c:pt idx="1">
                  <c:v>1.2300000190734901</c:v>
                </c:pt>
                <c:pt idx="2">
                  <c:v>1.8500000238418599</c:v>
                </c:pt>
                <c:pt idx="3">
                  <c:v>0.94999998807907104</c:v>
                </c:pt>
                <c:pt idx="4">
                  <c:v>2.1199998855590798</c:v>
                </c:pt>
                <c:pt idx="5">
                  <c:v>0.58999997377395597</c:v>
                </c:pt>
                <c:pt idx="6">
                  <c:v>3.2999999523162802</c:v>
                </c:pt>
                <c:pt idx="7">
                  <c:v>1.20000004768372</c:v>
                </c:pt>
                <c:pt idx="8">
                  <c:v>1.78999996185303</c:v>
                </c:pt>
                <c:pt idx="9">
                  <c:v>2.3399999141693102</c:v>
                </c:pt>
                <c:pt idx="10">
                  <c:v>3.75</c:v>
                </c:pt>
                <c:pt idx="11">
                  <c:v>1.9700000286102299</c:v>
                </c:pt>
                <c:pt idx="12">
                  <c:v>2.8599998950958301</c:v>
                </c:pt>
                <c:pt idx="13">
                  <c:v>3.3800001144409202</c:v>
                </c:pt>
                <c:pt idx="14">
                  <c:v>1.16999995708466</c:v>
                </c:pt>
                <c:pt idx="15">
                  <c:v>2.03999996185303</c:v>
                </c:pt>
                <c:pt idx="16">
                  <c:v>2.5099999904632599</c:v>
                </c:pt>
                <c:pt idx="17">
                  <c:v>2.8399999141693102</c:v>
                </c:pt>
                <c:pt idx="18">
                  <c:v>2.6700000762939502</c:v>
                </c:pt>
                <c:pt idx="19">
                  <c:v>1.8099999427795399</c:v>
                </c:pt>
                <c:pt idx="20">
                  <c:v>2.8099999427795401</c:v>
                </c:pt>
                <c:pt idx="21">
                  <c:v>2.3800001144409202</c:v>
                </c:pt>
                <c:pt idx="22">
                  <c:v>0.89999997615814198</c:v>
                </c:pt>
                <c:pt idx="23">
                  <c:v>2.5099999904632599</c:v>
                </c:pt>
                <c:pt idx="24">
                  <c:v>0.259999990463257</c:v>
                </c:pt>
                <c:pt idx="25">
                  <c:v>2.1600000858306898</c:v>
                </c:pt>
              </c:numCache>
            </c:numRef>
          </c:xVal>
          <c:yVal>
            <c:numRef>
              <c:f>'cost=1'!$C$10:$C$35</c:f>
              <c:numCache>
                <c:formatCode>0.00</c:formatCode>
                <c:ptCount val="26"/>
                <c:pt idx="0">
                  <c:v>4.4100000858306903</c:v>
                </c:pt>
                <c:pt idx="1">
                  <c:v>4.1700000762939506</c:v>
                </c:pt>
                <c:pt idx="2">
                  <c:v>3.2999999523162797</c:v>
                </c:pt>
                <c:pt idx="3">
                  <c:v>5.6600000858306903</c:v>
                </c:pt>
                <c:pt idx="4">
                  <c:v>3.6100000143051103</c:v>
                </c:pt>
                <c:pt idx="5">
                  <c:v>6.46000003814697</c:v>
                </c:pt>
                <c:pt idx="6">
                  <c:v>3.0900000333786002</c:v>
                </c:pt>
                <c:pt idx="7">
                  <c:v>7.6300001144409197</c:v>
                </c:pt>
                <c:pt idx="8">
                  <c:v>3.7799999713897701</c:v>
                </c:pt>
                <c:pt idx="9">
                  <c:v>2.150000005960464</c:v>
                </c:pt>
                <c:pt idx="10">
                  <c:v>2.5</c:v>
                </c:pt>
                <c:pt idx="11">
                  <c:v>5.6400001049041695</c:v>
                </c:pt>
                <c:pt idx="12">
                  <c:v>3.8899999856948897</c:v>
                </c:pt>
                <c:pt idx="13">
                  <c:v>5.2400000095367396</c:v>
                </c:pt>
                <c:pt idx="14">
                  <c:v>6.1799998283386204</c:v>
                </c:pt>
                <c:pt idx="15">
                  <c:v>5.0299999713897705</c:v>
                </c:pt>
                <c:pt idx="16">
                  <c:v>2.8500000238418579</c:v>
                </c:pt>
                <c:pt idx="17">
                  <c:v>5.0999999046325701</c:v>
                </c:pt>
                <c:pt idx="18">
                  <c:v>3.0900000333786002</c:v>
                </c:pt>
                <c:pt idx="19">
                  <c:v>1.9</c:v>
                </c:pt>
                <c:pt idx="20">
                  <c:v>2.2999999999999998</c:v>
                </c:pt>
                <c:pt idx="21">
                  <c:v>4</c:v>
                </c:pt>
                <c:pt idx="22">
                  <c:v>2.2199999988079071</c:v>
                </c:pt>
                <c:pt idx="23">
                  <c:v>5.4100000858306903</c:v>
                </c:pt>
                <c:pt idx="24">
                  <c:v>3.5599999427795401</c:v>
                </c:pt>
                <c:pt idx="25">
                  <c:v>2.970000028610229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EF7-40CC-A14E-E810FDAE9F88}"/>
            </c:ext>
          </c:extLst>
        </c:ser>
        <c:ser>
          <c:idx val="1"/>
          <c:order val="1"/>
          <c:tx>
            <c:strRef>
              <c:f>'cost=1'!$A$36</c:f>
              <c:strCache>
                <c:ptCount val="1"/>
                <c:pt idx="0">
                  <c:v>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CC00"/>
              </a:solidFill>
              <a:ln w="9525">
                <a:solidFill>
                  <a:srgbClr val="00CC00"/>
                </a:solidFill>
              </a:ln>
              <a:effectLst/>
            </c:spPr>
          </c:marker>
          <c:xVal>
            <c:numRef>
              <c:f>'cost=1'!$B$36:$B$71</c:f>
              <c:numCache>
                <c:formatCode>0.00</c:formatCode>
                <c:ptCount val="36"/>
                <c:pt idx="0">
                  <c:v>4.9699997901916504</c:v>
                </c:pt>
                <c:pt idx="1">
                  <c:v>3.3800001144409202</c:v>
                </c:pt>
                <c:pt idx="2">
                  <c:v>5.2399997711181596</c:v>
                </c:pt>
                <c:pt idx="3">
                  <c:v>3.8599998950958301</c:v>
                </c:pt>
                <c:pt idx="4">
                  <c:v>4.8400001525878897</c:v>
                </c:pt>
                <c:pt idx="5">
                  <c:v>3.75</c:v>
                </c:pt>
                <c:pt idx="6">
                  <c:v>4.8800001144409197</c:v>
                </c:pt>
                <c:pt idx="7">
                  <c:v>4.9099998474121103</c:v>
                </c:pt>
                <c:pt idx="8">
                  <c:v>4.03999996185303</c:v>
                </c:pt>
                <c:pt idx="9">
                  <c:v>4.3600001335143999</c:v>
                </c:pt>
                <c:pt idx="10">
                  <c:v>3.4100000858306898</c:v>
                </c:pt>
                <c:pt idx="11">
                  <c:v>6.9899997711181596</c:v>
                </c:pt>
                <c:pt idx="12">
                  <c:v>3.03999996185303</c:v>
                </c:pt>
                <c:pt idx="13">
                  <c:v>5.4099998474121103</c:v>
                </c:pt>
                <c:pt idx="14">
                  <c:v>3.9200000762939502</c:v>
                </c:pt>
                <c:pt idx="15">
                  <c:v>4.3000001907348597</c:v>
                </c:pt>
                <c:pt idx="16">
                  <c:v>4.0199999809265101</c:v>
                </c:pt>
                <c:pt idx="17">
                  <c:v>3.1099998950958301</c:v>
                </c:pt>
                <c:pt idx="18">
                  <c:v>6.4800000190734899</c:v>
                </c:pt>
                <c:pt idx="19">
                  <c:v>5.5300002098083496</c:v>
                </c:pt>
                <c:pt idx="20">
                  <c:v>5.1999998092651403</c:v>
                </c:pt>
                <c:pt idx="21">
                  <c:v>5.5799999237060502</c:v>
                </c:pt>
                <c:pt idx="22">
                  <c:v>4.8200001716613796</c:v>
                </c:pt>
                <c:pt idx="23">
                  <c:v>5.3699998855590803</c:v>
                </c:pt>
                <c:pt idx="24">
                  <c:v>2.7999999523162802</c:v>
                </c:pt>
                <c:pt idx="25">
                  <c:v>4.1199998855590803</c:v>
                </c:pt>
                <c:pt idx="26">
                  <c:v>4.5300002098083496</c:v>
                </c:pt>
                <c:pt idx="27">
                  <c:v>6.6300001144409197</c:v>
                </c:pt>
                <c:pt idx="28">
                  <c:v>3.1199998855590798</c:v>
                </c:pt>
                <c:pt idx="29">
                  <c:v>3.7000000476837198</c:v>
                </c:pt>
                <c:pt idx="30">
                  <c:v>2.6800000667571999</c:v>
                </c:pt>
                <c:pt idx="31">
                  <c:v>3.0899999141693102</c:v>
                </c:pt>
                <c:pt idx="32">
                  <c:v>3.3399999141693102</c:v>
                </c:pt>
                <c:pt idx="33">
                  <c:v>4.6500000953674299</c:v>
                </c:pt>
                <c:pt idx="34">
                  <c:v>2.9200000762939502</c:v>
                </c:pt>
                <c:pt idx="35">
                  <c:v>5.0799999237060502</c:v>
                </c:pt>
              </c:numCache>
            </c:numRef>
          </c:xVal>
          <c:yVal>
            <c:numRef>
              <c:f>'cost=1'!$C$36:$C$71</c:f>
              <c:numCache>
                <c:formatCode>0.00</c:formatCode>
                <c:ptCount val="36"/>
                <c:pt idx="0">
                  <c:v>2.1899999976158142</c:v>
                </c:pt>
                <c:pt idx="1">
                  <c:v>2.5600000023841858</c:v>
                </c:pt>
                <c:pt idx="2">
                  <c:v>2.4199999868869781</c:v>
                </c:pt>
                <c:pt idx="3">
                  <c:v>2.1700000017881389</c:v>
                </c:pt>
                <c:pt idx="4">
                  <c:v>0.71000003814696999</c:v>
                </c:pt>
                <c:pt idx="5">
                  <c:v>1.9400000013411045</c:v>
                </c:pt>
                <c:pt idx="6">
                  <c:v>1.9700000006705523</c:v>
                </c:pt>
                <c:pt idx="7">
                  <c:v>1.2300000190734859</c:v>
                </c:pt>
                <c:pt idx="8">
                  <c:v>2.349999994039536</c:v>
                </c:pt>
                <c:pt idx="9">
                  <c:v>1.639999985694885</c:v>
                </c:pt>
                <c:pt idx="10">
                  <c:v>1.5</c:v>
                </c:pt>
                <c:pt idx="11">
                  <c:v>4.0899999141693097</c:v>
                </c:pt>
                <c:pt idx="12">
                  <c:v>2.9</c:v>
                </c:pt>
                <c:pt idx="13">
                  <c:v>1.279999971389771</c:v>
                </c:pt>
                <c:pt idx="14">
                  <c:v>1.9200000017881393</c:v>
                </c:pt>
                <c:pt idx="15">
                  <c:v>2.0099999997764826</c:v>
                </c:pt>
                <c:pt idx="16">
                  <c:v>2.449999988079071</c:v>
                </c:pt>
                <c:pt idx="17">
                  <c:v>1.060000002384186</c:v>
                </c:pt>
                <c:pt idx="18">
                  <c:v>2.870000004768372</c:v>
                </c:pt>
                <c:pt idx="19">
                  <c:v>2.0599999986588955</c:v>
                </c:pt>
                <c:pt idx="20">
                  <c:v>0.88999998569488992</c:v>
                </c:pt>
                <c:pt idx="21">
                  <c:v>2.8999999761581421</c:v>
                </c:pt>
                <c:pt idx="22">
                  <c:v>2.0599999986588955</c:v>
                </c:pt>
                <c:pt idx="23">
                  <c:v>3.21000003814697</c:v>
                </c:pt>
                <c:pt idx="24">
                  <c:v>0.87000000476837003</c:v>
                </c:pt>
                <c:pt idx="25">
                  <c:v>1.870000004768372</c:v>
                </c:pt>
                <c:pt idx="26">
                  <c:v>0.71000003814696999</c:v>
                </c:pt>
                <c:pt idx="27">
                  <c:v>0.40999996662140004</c:v>
                </c:pt>
                <c:pt idx="28">
                  <c:v>2.2999999999999998</c:v>
                </c:pt>
                <c:pt idx="29">
                  <c:v>1.5</c:v>
                </c:pt>
                <c:pt idx="30">
                  <c:v>3</c:v>
                </c:pt>
                <c:pt idx="31">
                  <c:v>1.9099999964237213</c:v>
                </c:pt>
                <c:pt idx="32">
                  <c:v>2.5099999904632568</c:v>
                </c:pt>
                <c:pt idx="33">
                  <c:v>3.6900000572204599</c:v>
                </c:pt>
                <c:pt idx="34">
                  <c:v>1.9499999992549419</c:v>
                </c:pt>
                <c:pt idx="35">
                  <c:v>2.699999988079071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EF7-40CC-A14E-E810FDAE9F88}"/>
            </c:ext>
          </c:extLst>
        </c:ser>
        <c:ser>
          <c:idx val="2"/>
          <c:order val="2"/>
          <c:tx>
            <c:v>f(Z)=0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'cost=1'!$C$3:$C$4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'cost=1'!$D$3:$D$4</c:f>
              <c:numCache>
                <c:formatCode>0.00</c:formatCode>
                <c:ptCount val="2"/>
                <c:pt idx="0">
                  <c:v>-2.7377356104556894</c:v>
                </c:pt>
                <c:pt idx="1">
                  <c:v>16.212509196019951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EF7-40CC-A14E-E810FDAE9F88}"/>
            </c:ext>
          </c:extLst>
        </c:ser>
        <c:ser>
          <c:idx val="3"/>
          <c:order val="3"/>
          <c:tx>
            <c:v>f(Z)=1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00CC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EB4B-40C1-B3AE-7713A8E2353C}"/>
              </c:ext>
            </c:extLst>
          </c:dPt>
          <c:xVal>
            <c:numRef>
              <c:f>'cost=1'!$C$3:$C$4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  <c:extLst xmlns:c15="http://schemas.microsoft.com/office/drawing/2012/chart"/>
            </c:numRef>
          </c:xVal>
          <c:yVal>
            <c:numRef>
              <c:f>'cost=1'!$F$3:$F$4</c:f>
              <c:numCache>
                <c:formatCode>0.00</c:formatCode>
                <c:ptCount val="2"/>
                <c:pt idx="0">
                  <c:v>-3.945553039671851</c:v>
                </c:pt>
                <c:pt idx="1">
                  <c:v>15.00469176680379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AEF7-40CC-A14E-E810FDAE9F88}"/>
            </c:ext>
          </c:extLst>
        </c:ser>
        <c:ser>
          <c:idx val="4"/>
          <c:order val="4"/>
          <c:tx>
            <c:v>f(Z)=-1</c:v>
          </c:tx>
          <c:spPr>
            <a:ln w="19050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'cost=1'!$C$3:$C$4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  <c:extLst xmlns:c15="http://schemas.microsoft.com/office/drawing/2012/chart"/>
            </c:numRef>
          </c:xVal>
          <c:yVal>
            <c:numRef>
              <c:f>'cost=1'!$E$3:$E$4</c:f>
              <c:numCache>
                <c:formatCode>0.00</c:formatCode>
                <c:ptCount val="2"/>
                <c:pt idx="0">
                  <c:v>-1.5299181812395277</c:v>
                </c:pt>
                <c:pt idx="1">
                  <c:v>17.420326625236115</c:v>
                </c:pt>
              </c:numCache>
              <c:extLst xmlns:c15="http://schemas.microsoft.com/office/drawing/2012/chart"/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AEF7-40CC-A14E-E810FDAE9F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5245727"/>
        <c:axId val="1635238527"/>
        <c:extLst/>
      </c:scatterChart>
      <c:valAx>
        <c:axId val="1635245727"/>
        <c:scaling>
          <c:orientation val="minMax"/>
          <c:max val="8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cross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5238527"/>
        <c:crosses val="autoZero"/>
        <c:crossBetween val="midCat"/>
      </c:valAx>
      <c:valAx>
        <c:axId val="1635238527"/>
        <c:scaling>
          <c:orientation val="minMax"/>
          <c:max val="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cross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5245727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25400" cap="flat" cmpd="sng" algn="ctr">
      <a:solidFill>
        <a:schemeClr val="accent1">
          <a:lumMod val="75000"/>
        </a:schemeClr>
      </a:solidFill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2984444444444443E-2"/>
          <c:y val="3.8805555555555558E-2"/>
          <c:w val="0.94241055555555553"/>
          <c:h val="0.87469805555555558"/>
        </c:manualLayout>
      </c:layout>
      <c:scatterChart>
        <c:scatterStyle val="lineMarker"/>
        <c:varyColors val="0"/>
        <c:ser>
          <c:idx val="0"/>
          <c:order val="0"/>
          <c:tx>
            <c:strRef>
              <c:f>'cost=100'!$A$9</c:f>
              <c:strCache>
                <c:ptCount val="1"/>
                <c:pt idx="0">
                  <c:v>n</c:v>
                </c:pt>
              </c:strCache>
            </c:strRef>
          </c:tx>
          <c:spPr>
            <a:ln w="38100" cap="rnd">
              <a:noFill/>
              <a:round/>
            </a:ln>
            <a:effectLst/>
          </c:spPr>
          <c:marker>
            <c:symbol val="circle"/>
            <c:size val="6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'cost=100'!$B$9:$B$34</c:f>
              <c:numCache>
                <c:formatCode>0.00</c:formatCode>
                <c:ptCount val="26"/>
                <c:pt idx="0">
                  <c:v>1.8500000238418599</c:v>
                </c:pt>
                <c:pt idx="1">
                  <c:v>1.2300000190734901</c:v>
                </c:pt>
                <c:pt idx="2">
                  <c:v>1.8500000238418599</c:v>
                </c:pt>
                <c:pt idx="3">
                  <c:v>0.94999998807907104</c:v>
                </c:pt>
                <c:pt idx="4">
                  <c:v>2.1199998855590798</c:v>
                </c:pt>
                <c:pt idx="5">
                  <c:v>0.58999997377395597</c:v>
                </c:pt>
                <c:pt idx="6">
                  <c:v>3.2999999523162802</c:v>
                </c:pt>
                <c:pt idx="7">
                  <c:v>1.20000004768372</c:v>
                </c:pt>
                <c:pt idx="8">
                  <c:v>1.78999996185303</c:v>
                </c:pt>
                <c:pt idx="9">
                  <c:v>2.3399999141693102</c:v>
                </c:pt>
                <c:pt idx="10">
                  <c:v>3.75</c:v>
                </c:pt>
                <c:pt idx="11">
                  <c:v>1.9700000286102299</c:v>
                </c:pt>
                <c:pt idx="12">
                  <c:v>2.8599998950958301</c:v>
                </c:pt>
                <c:pt idx="13">
                  <c:v>3.3800001144409202</c:v>
                </c:pt>
                <c:pt idx="14">
                  <c:v>1.16999995708466</c:v>
                </c:pt>
                <c:pt idx="15">
                  <c:v>2.03999996185303</c:v>
                </c:pt>
                <c:pt idx="16">
                  <c:v>2.5099999904632599</c:v>
                </c:pt>
                <c:pt idx="17">
                  <c:v>2.8399999141693102</c:v>
                </c:pt>
                <c:pt idx="18">
                  <c:v>2.6700000762939502</c:v>
                </c:pt>
                <c:pt idx="19">
                  <c:v>1.8099999427795399</c:v>
                </c:pt>
                <c:pt idx="20">
                  <c:v>2.8099999427795401</c:v>
                </c:pt>
                <c:pt idx="21">
                  <c:v>2.3800001144409202</c:v>
                </c:pt>
                <c:pt idx="22">
                  <c:v>0.89999997615814198</c:v>
                </c:pt>
                <c:pt idx="23">
                  <c:v>2.5099999904632599</c:v>
                </c:pt>
                <c:pt idx="24">
                  <c:v>0.259999990463257</c:v>
                </c:pt>
                <c:pt idx="25">
                  <c:v>2.1600000858306898</c:v>
                </c:pt>
              </c:numCache>
            </c:numRef>
          </c:xVal>
          <c:yVal>
            <c:numRef>
              <c:f>'cost=100'!$C$9:$C$34</c:f>
              <c:numCache>
                <c:formatCode>0.00</c:formatCode>
                <c:ptCount val="26"/>
                <c:pt idx="0">
                  <c:v>4.4100000858306903</c:v>
                </c:pt>
                <c:pt idx="1">
                  <c:v>4.1700000762939506</c:v>
                </c:pt>
                <c:pt idx="2">
                  <c:v>3.2999999523162797</c:v>
                </c:pt>
                <c:pt idx="3">
                  <c:v>5.6600000858306903</c:v>
                </c:pt>
                <c:pt idx="4">
                  <c:v>3.6100000143051103</c:v>
                </c:pt>
                <c:pt idx="5">
                  <c:v>6.46000003814697</c:v>
                </c:pt>
                <c:pt idx="6">
                  <c:v>3.0900000333786002</c:v>
                </c:pt>
                <c:pt idx="7">
                  <c:v>7.6300001144409197</c:v>
                </c:pt>
                <c:pt idx="8">
                  <c:v>3.7799999713897701</c:v>
                </c:pt>
                <c:pt idx="9">
                  <c:v>2.150000005960464</c:v>
                </c:pt>
                <c:pt idx="10">
                  <c:v>2.5</c:v>
                </c:pt>
                <c:pt idx="11">
                  <c:v>5.6400001049041695</c:v>
                </c:pt>
                <c:pt idx="12">
                  <c:v>3.8899999856948897</c:v>
                </c:pt>
                <c:pt idx="13">
                  <c:v>5.2400000095367396</c:v>
                </c:pt>
                <c:pt idx="14">
                  <c:v>6.1799998283386204</c:v>
                </c:pt>
                <c:pt idx="15">
                  <c:v>5.0299999713897705</c:v>
                </c:pt>
                <c:pt idx="16">
                  <c:v>2.8500000238418579</c:v>
                </c:pt>
                <c:pt idx="17">
                  <c:v>5.0999999046325701</c:v>
                </c:pt>
                <c:pt idx="18">
                  <c:v>3.0900000333786002</c:v>
                </c:pt>
                <c:pt idx="19">
                  <c:v>1.9</c:v>
                </c:pt>
                <c:pt idx="20">
                  <c:v>2.2999999999999998</c:v>
                </c:pt>
                <c:pt idx="21">
                  <c:v>4</c:v>
                </c:pt>
                <c:pt idx="22">
                  <c:v>2.2199999988079071</c:v>
                </c:pt>
                <c:pt idx="23">
                  <c:v>5.4100000858306903</c:v>
                </c:pt>
                <c:pt idx="24">
                  <c:v>3.5599999427795401</c:v>
                </c:pt>
                <c:pt idx="25">
                  <c:v>2.970000028610229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7CF-497B-84E5-426149C85194}"/>
            </c:ext>
          </c:extLst>
        </c:ser>
        <c:ser>
          <c:idx val="1"/>
          <c:order val="1"/>
          <c:tx>
            <c:strRef>
              <c:f>'cost=100'!$A$35</c:f>
              <c:strCache>
                <c:ptCount val="1"/>
                <c:pt idx="0">
                  <c:v>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rgbClr val="00CC00"/>
              </a:solidFill>
              <a:ln w="9525">
                <a:solidFill>
                  <a:srgbClr val="00CC00"/>
                </a:solidFill>
              </a:ln>
              <a:effectLst/>
            </c:spPr>
          </c:marker>
          <c:xVal>
            <c:numRef>
              <c:f>'cost=100'!$B$35:$B$70</c:f>
              <c:numCache>
                <c:formatCode>0.00</c:formatCode>
                <c:ptCount val="36"/>
                <c:pt idx="0">
                  <c:v>4.9699997901916504</c:v>
                </c:pt>
                <c:pt idx="1">
                  <c:v>3.3800001144409202</c:v>
                </c:pt>
                <c:pt idx="2">
                  <c:v>5.2399997711181596</c:v>
                </c:pt>
                <c:pt idx="3">
                  <c:v>3.8599998950958301</c:v>
                </c:pt>
                <c:pt idx="4">
                  <c:v>4.8400001525878897</c:v>
                </c:pt>
                <c:pt idx="5">
                  <c:v>3.75</c:v>
                </c:pt>
                <c:pt idx="6">
                  <c:v>4.8800001144409197</c:v>
                </c:pt>
                <c:pt idx="7">
                  <c:v>4.9099998474121103</c:v>
                </c:pt>
                <c:pt idx="8">
                  <c:v>4.03999996185303</c:v>
                </c:pt>
                <c:pt idx="9">
                  <c:v>4.3600001335143999</c:v>
                </c:pt>
                <c:pt idx="10">
                  <c:v>3.4100000858306898</c:v>
                </c:pt>
                <c:pt idx="11">
                  <c:v>6.9899997711181596</c:v>
                </c:pt>
                <c:pt idx="12">
                  <c:v>3.03999996185303</c:v>
                </c:pt>
                <c:pt idx="13">
                  <c:v>5.4099998474121103</c:v>
                </c:pt>
                <c:pt idx="14">
                  <c:v>3.9200000762939502</c:v>
                </c:pt>
                <c:pt idx="15">
                  <c:v>4.3000001907348597</c:v>
                </c:pt>
                <c:pt idx="16">
                  <c:v>4.0199999809265101</c:v>
                </c:pt>
                <c:pt idx="17">
                  <c:v>3.1099998950958301</c:v>
                </c:pt>
                <c:pt idx="18">
                  <c:v>6.4800000190734899</c:v>
                </c:pt>
                <c:pt idx="19">
                  <c:v>5.5300002098083496</c:v>
                </c:pt>
                <c:pt idx="20">
                  <c:v>5.1999998092651403</c:v>
                </c:pt>
                <c:pt idx="21">
                  <c:v>5.5799999237060502</c:v>
                </c:pt>
                <c:pt idx="22">
                  <c:v>4.8200001716613796</c:v>
                </c:pt>
                <c:pt idx="23">
                  <c:v>5.3699998855590803</c:v>
                </c:pt>
                <c:pt idx="24">
                  <c:v>2.7999999523162802</c:v>
                </c:pt>
                <c:pt idx="25">
                  <c:v>4.1199998855590803</c:v>
                </c:pt>
                <c:pt idx="26">
                  <c:v>4.5300002098083496</c:v>
                </c:pt>
                <c:pt idx="27">
                  <c:v>6.6300001144409197</c:v>
                </c:pt>
                <c:pt idx="28">
                  <c:v>3.1199998855590798</c:v>
                </c:pt>
                <c:pt idx="29">
                  <c:v>3.7000000476837198</c:v>
                </c:pt>
                <c:pt idx="30">
                  <c:v>2.6800000667571999</c:v>
                </c:pt>
                <c:pt idx="31">
                  <c:v>3.0899999141693102</c:v>
                </c:pt>
                <c:pt idx="32">
                  <c:v>3.3399999141693102</c:v>
                </c:pt>
                <c:pt idx="33">
                  <c:v>4.6500000953674299</c:v>
                </c:pt>
                <c:pt idx="34">
                  <c:v>2.9200000762939502</c:v>
                </c:pt>
                <c:pt idx="35">
                  <c:v>5.0799999237060502</c:v>
                </c:pt>
              </c:numCache>
            </c:numRef>
          </c:xVal>
          <c:yVal>
            <c:numRef>
              <c:f>'cost=100'!$C$35:$C$70</c:f>
              <c:numCache>
                <c:formatCode>0.00</c:formatCode>
                <c:ptCount val="36"/>
                <c:pt idx="0">
                  <c:v>2.1899999976158142</c:v>
                </c:pt>
                <c:pt idx="1">
                  <c:v>2.5600000023841858</c:v>
                </c:pt>
                <c:pt idx="2">
                  <c:v>2.4199999868869781</c:v>
                </c:pt>
                <c:pt idx="3">
                  <c:v>2.1700000017881389</c:v>
                </c:pt>
                <c:pt idx="4">
                  <c:v>0.71000003814696999</c:v>
                </c:pt>
                <c:pt idx="5">
                  <c:v>1.9400000013411045</c:v>
                </c:pt>
                <c:pt idx="6">
                  <c:v>1.9700000006705523</c:v>
                </c:pt>
                <c:pt idx="7">
                  <c:v>1.2300000190734859</c:v>
                </c:pt>
                <c:pt idx="8">
                  <c:v>2.349999994039536</c:v>
                </c:pt>
                <c:pt idx="9">
                  <c:v>1.639999985694885</c:v>
                </c:pt>
                <c:pt idx="10">
                  <c:v>1.5</c:v>
                </c:pt>
                <c:pt idx="11">
                  <c:v>4.0899999141693097</c:v>
                </c:pt>
                <c:pt idx="12">
                  <c:v>2.9</c:v>
                </c:pt>
                <c:pt idx="13">
                  <c:v>1.279999971389771</c:v>
                </c:pt>
                <c:pt idx="14">
                  <c:v>1.9200000017881393</c:v>
                </c:pt>
                <c:pt idx="15">
                  <c:v>2.0099999997764826</c:v>
                </c:pt>
                <c:pt idx="16">
                  <c:v>2.449999988079071</c:v>
                </c:pt>
                <c:pt idx="17">
                  <c:v>1.060000002384186</c:v>
                </c:pt>
                <c:pt idx="18">
                  <c:v>2.870000004768372</c:v>
                </c:pt>
                <c:pt idx="19">
                  <c:v>2.0599999986588955</c:v>
                </c:pt>
                <c:pt idx="20">
                  <c:v>0.88999998569488992</c:v>
                </c:pt>
                <c:pt idx="21">
                  <c:v>2.8999999761581421</c:v>
                </c:pt>
                <c:pt idx="22">
                  <c:v>2.0599999986588955</c:v>
                </c:pt>
                <c:pt idx="23">
                  <c:v>3.21000003814697</c:v>
                </c:pt>
                <c:pt idx="24">
                  <c:v>0.87000000476837003</c:v>
                </c:pt>
                <c:pt idx="25">
                  <c:v>1.870000004768372</c:v>
                </c:pt>
                <c:pt idx="26">
                  <c:v>0.71000003814696999</c:v>
                </c:pt>
                <c:pt idx="27">
                  <c:v>0.40999996662140004</c:v>
                </c:pt>
                <c:pt idx="28">
                  <c:v>2.2999999999999998</c:v>
                </c:pt>
                <c:pt idx="29">
                  <c:v>1.5</c:v>
                </c:pt>
                <c:pt idx="30">
                  <c:v>3</c:v>
                </c:pt>
                <c:pt idx="31">
                  <c:v>1.9099999964237213</c:v>
                </c:pt>
                <c:pt idx="32">
                  <c:v>2.5099999904632568</c:v>
                </c:pt>
                <c:pt idx="33">
                  <c:v>3.6900000572204599</c:v>
                </c:pt>
                <c:pt idx="34">
                  <c:v>1.9499999992549419</c:v>
                </c:pt>
                <c:pt idx="35">
                  <c:v>2.699999988079071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7CF-497B-84E5-426149C85194}"/>
            </c:ext>
          </c:extLst>
        </c:ser>
        <c:ser>
          <c:idx val="2"/>
          <c:order val="2"/>
          <c:tx>
            <c:v>f(Z)=0</c:v>
          </c:tx>
          <c:spPr>
            <a:ln w="158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'cost=100'!$C$3:$C$4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'cost=100'!$D$3:$D$4</c:f>
              <c:numCache>
                <c:formatCode>0.00</c:formatCode>
                <c:ptCount val="2"/>
                <c:pt idx="0">
                  <c:v>-1.2896941405528402</c:v>
                </c:pt>
                <c:pt idx="1">
                  <c:v>12.282375329507772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7CF-497B-84E5-426149C85194}"/>
            </c:ext>
          </c:extLst>
        </c:ser>
        <c:ser>
          <c:idx val="3"/>
          <c:order val="3"/>
          <c:tx>
            <c:v>f(Z)=1</c:v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dPt>
            <c:idx val="1"/>
            <c:marker>
              <c:symbol val="none"/>
            </c:marker>
            <c:bubble3D val="0"/>
            <c:spPr>
              <a:ln w="19050" cap="rnd">
                <a:solidFill>
                  <a:srgbClr val="00CC00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97CF-497B-84E5-426149C85194}"/>
              </c:ext>
            </c:extLst>
          </c:dPt>
          <c:xVal>
            <c:numRef>
              <c:f>'cost=100'!$C$3:$C$4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'cost=100'!$F$3:$F$4</c:f>
              <c:numCache>
                <c:formatCode>0.00</c:formatCode>
                <c:ptCount val="2"/>
                <c:pt idx="0">
                  <c:v>-2.0227481314453772</c:v>
                </c:pt>
                <c:pt idx="1">
                  <c:v>11.549321338615234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5-97CF-497B-84E5-426149C85194}"/>
            </c:ext>
          </c:extLst>
        </c:ser>
        <c:ser>
          <c:idx val="4"/>
          <c:order val="4"/>
          <c:tx>
            <c:v>f(Z)=-1</c:v>
          </c:tx>
          <c:spPr>
            <a:ln w="19050" cap="rnd">
              <a:solidFill>
                <a:srgbClr val="FFC000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'cost=100'!$C$3:$C$4</c:f>
              <c:numCache>
                <c:formatCode>General</c:formatCode>
                <c:ptCount val="2"/>
                <c:pt idx="0">
                  <c:v>0</c:v>
                </c:pt>
                <c:pt idx="1">
                  <c:v>10</c:v>
                </c:pt>
              </c:numCache>
            </c:numRef>
          </c:xVal>
          <c:yVal>
            <c:numRef>
              <c:f>'cost=100'!$E$3:$E$4</c:f>
              <c:numCache>
                <c:formatCode>0.00</c:formatCode>
                <c:ptCount val="2"/>
                <c:pt idx="0">
                  <c:v>-0.55664014966030284</c:v>
                </c:pt>
                <c:pt idx="1">
                  <c:v>13.01542932040031</c:v>
                </c:pt>
              </c:numCache>
            </c:numRef>
          </c:y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6-97CF-497B-84E5-426149C851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35245727"/>
        <c:axId val="1635238527"/>
        <c:extLst/>
      </c:scatterChart>
      <c:valAx>
        <c:axId val="1635245727"/>
        <c:scaling>
          <c:orientation val="minMax"/>
          <c:max val="8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cross"/>
        <c:minorTickMark val="none"/>
        <c:tickLblPos val="nextTo"/>
        <c:spPr>
          <a:noFill/>
          <a:ln w="158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5238527"/>
        <c:crosses val="autoZero"/>
        <c:crossBetween val="midCat"/>
      </c:valAx>
      <c:valAx>
        <c:axId val="1635238527"/>
        <c:scaling>
          <c:orientation val="minMax"/>
          <c:max val="8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cross"/>
        <c:minorTickMark val="none"/>
        <c:tickLblPos val="nextTo"/>
        <c:spPr>
          <a:noFill/>
          <a:ln w="1905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35245727"/>
        <c:crosses val="autoZero"/>
        <c:crossBetween val="midCat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blipFill>
      <a:blip xmlns:r="http://schemas.openxmlformats.org/officeDocument/2006/relationships" r:embed="rId3"/>
      <a:tile tx="0" ty="0" sx="100000" sy="100000" flip="none" algn="tl"/>
    </a:blipFill>
    <a:ln w="25400" cap="flat" cmpd="sng" algn="ctr">
      <a:solidFill>
        <a:schemeClr val="accent1">
          <a:lumMod val="75000"/>
        </a:schemeClr>
      </a:solidFill>
      <a:round/>
    </a:ln>
    <a:effectLst>
      <a:outerShdw blurRad="50800" dist="38100" dir="8100000" algn="t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409576</xdr:colOff>
      <xdr:row>0</xdr:row>
      <xdr:rowOff>28574</xdr:rowOff>
    </xdr:from>
    <xdr:to>
      <xdr:col>22</xdr:col>
      <xdr:colOff>170551</xdr:colOff>
      <xdr:row>37</xdr:row>
      <xdr:rowOff>103874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E6DFAEF-AC60-470E-A385-486A5A7DEF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9525</xdr:rowOff>
    </xdr:from>
    <xdr:to>
      <xdr:col>15</xdr:col>
      <xdr:colOff>180975</xdr:colOff>
      <xdr:row>21</xdr:row>
      <xdr:rowOff>38100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CBFB961B-3BC5-E562-60CC-3DA8D4E9F873}"/>
            </a:ext>
          </a:extLst>
        </xdr:cNvPr>
        <xdr:cNvSpPr txBox="1"/>
      </xdr:nvSpPr>
      <xdr:spPr>
        <a:xfrm>
          <a:off x="5514975" y="171450"/>
          <a:ext cx="6305550" cy="3790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11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Calculs effectués</a:t>
          </a:r>
          <a:r>
            <a:rPr lang="fr-FR" sz="1100" baseline="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par R e1071</a:t>
          </a:r>
          <a:endParaRPr lang="fr-FR" sz="1100">
            <a:solidFill>
              <a:schemeClr val="tx2">
                <a:lumMod val="75000"/>
                <a:lumOff val="25000"/>
              </a:schemeClr>
            </a:solidFill>
            <a:latin typeface="Courier New" panose="02070309020205020404" pitchFamily="49" charset="0"/>
            <a:cs typeface="Courier New" panose="02070309020205020404" pitchFamily="49" charset="0"/>
          </a:endParaRPr>
        </a:p>
        <a:p>
          <a:pPr algn="ctr"/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**************** cost = 1 **************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&gt; m1=svm(formula=Y~.,data=Dataset,cost=1,kernel="linear",scale=FALSE)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&gt; m1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Call: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svm(formula = Y ~ ., data = Dataset, cost = 1, kernel = "linear", scale = FALSE)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Parameters: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 SVM-Type:  C-classification 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SVM-Kernel:  linear 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     cost:  1 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Number of Support Vectors:  15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&gt; p1=predict(m1, Dataset)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&gt; table(Dataset$Y,p1)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 p1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   n  o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n 23  3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o  1 35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&gt; beta_1 &lt;- t(m1$coefs) %*% m1$SV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&gt; beta0_1 &lt;- -m1$rho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&gt; beta_1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           X1        X2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[1,] -1.568966 0.8279397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&gt; beta0_1</a:t>
          </a:r>
        </a:p>
        <a:p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[1] 2.26668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514351</xdr:colOff>
      <xdr:row>1</xdr:row>
      <xdr:rowOff>19049</xdr:rowOff>
    </xdr:from>
    <xdr:to>
      <xdr:col>22</xdr:col>
      <xdr:colOff>275326</xdr:colOff>
      <xdr:row>38</xdr:row>
      <xdr:rowOff>18149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7C3BB71-B6DA-4B2B-9DC7-85A96E8299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6</xdr:col>
      <xdr:colOff>771525</xdr:colOff>
      <xdr:row>1</xdr:row>
      <xdr:rowOff>47624</xdr:rowOff>
    </xdr:from>
    <xdr:to>
      <xdr:col>15</xdr:col>
      <xdr:colOff>85725</xdr:colOff>
      <xdr:row>23</xdr:row>
      <xdr:rowOff>47624</xdr:rowOff>
    </xdr:to>
    <xdr:sp macro="" textlink="">
      <xdr:nvSpPr>
        <xdr:cNvPr id="3" name="ZoneTexte 2">
          <a:extLst>
            <a:ext uri="{FF2B5EF4-FFF2-40B4-BE49-F238E27FC236}">
              <a16:creationId xmlns:a16="http://schemas.microsoft.com/office/drawing/2014/main" id="{05ED31E9-CAB7-4883-978A-9775E8EA1F84}"/>
            </a:ext>
          </a:extLst>
        </xdr:cNvPr>
        <xdr:cNvSpPr txBox="1"/>
      </xdr:nvSpPr>
      <xdr:spPr>
        <a:xfrm>
          <a:off x="5419725" y="209549"/>
          <a:ext cx="6305550" cy="42005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19050" cmpd="sng">
          <a:solidFill>
            <a:schemeClr val="accent4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11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Calculs effectués</a:t>
          </a:r>
          <a:r>
            <a:rPr lang="fr-FR" sz="1100" baseline="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 par R e1071</a:t>
          </a:r>
          <a:endParaRPr lang="fr-FR" sz="1100">
            <a:solidFill>
              <a:schemeClr val="tx2">
                <a:lumMod val="75000"/>
                <a:lumOff val="25000"/>
              </a:schemeClr>
            </a:solidFill>
            <a:latin typeface="Courier New" panose="02070309020205020404" pitchFamily="49" charset="0"/>
            <a:cs typeface="Courier New" panose="02070309020205020404" pitchFamily="49" charset="0"/>
          </a:endParaRPr>
        </a:p>
        <a:p>
          <a:pPr algn="ctr"/>
          <a:r>
            <a:rPr lang="fr-FR" sz="1000">
              <a:solidFill>
                <a:schemeClr val="tx2">
                  <a:lumMod val="75000"/>
                  <a:lumOff val="25000"/>
                </a:schemeClr>
              </a:solidFill>
              <a:latin typeface="Courier New" panose="02070309020205020404" pitchFamily="49" charset="0"/>
              <a:cs typeface="Courier New" panose="02070309020205020404" pitchFamily="49" charset="0"/>
            </a:rPr>
            <a:t>**************** cost = 100 **************</a:t>
          </a: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m100=svm(formula=Y~.,data=Dataset,cost=100,kernel="linear",scale=FALSE)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print(m100)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Call: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svm(formula = Y ~ ., data = Dataset, cost = 100, kernel = "linear", scale = FALSE)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Parameters: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 SVM-Type:  C-classification 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SVM-Kernel:  linear 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     cost:  100 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Number of Support Vectors:  11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p100=predict(m100, Dataset)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table(Dataset$Y,p100)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 p100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   n  o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n 23  3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o  2 34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beta_100 &lt;- t(m100$coefs) %*% m100$SV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beta0_100 &lt;- -m100$rho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beta_100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            X1       X2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[1,] -1.851442 1.364156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&gt; beta0_100</a:t>
          </a:r>
          <a:endParaRPr lang="fr-FR" sz="1000">
            <a:solidFill>
              <a:schemeClr val="accent4">
                <a:lumMod val="75000"/>
              </a:schemeClr>
            </a:solidFill>
            <a:effectLst/>
            <a:latin typeface="Courier New" panose="02070309020205020404" pitchFamily="49" charset="0"/>
            <a:cs typeface="Courier New" panose="02070309020205020404" pitchFamily="49" charset="0"/>
          </a:endParaRPr>
        </a:p>
        <a:p>
          <a:r>
            <a:rPr lang="fr-FR" sz="1100">
              <a:solidFill>
                <a:schemeClr val="accent4">
                  <a:lumMod val="75000"/>
                </a:schemeClr>
              </a:solidFill>
              <a:effectLst/>
              <a:latin typeface="Courier New" panose="02070309020205020404" pitchFamily="49" charset="0"/>
              <a:ea typeface="+mn-ea"/>
              <a:cs typeface="Courier New" panose="02070309020205020404" pitchFamily="49" charset="0"/>
            </a:rPr>
            <a:t>[1] 1.759344</a:t>
          </a:r>
          <a:endParaRPr lang="fr-FR" sz="1000">
            <a:solidFill>
              <a:schemeClr val="accent4">
                <a:lumMod val="75000"/>
              </a:schemeClr>
            </a:solidFill>
            <a:latin typeface="Courier New" panose="02070309020205020404" pitchFamily="49" charset="0"/>
            <a:cs typeface="Courier New" panose="02070309020205020404" pitchFamily="49" charset="0"/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8DEBC-B9D9-47CD-A78C-D0800E4AC050}">
  <sheetPr codeName="Feuil1"/>
  <dimension ref="A1:P73"/>
  <sheetViews>
    <sheetView tabSelected="1" workbookViewId="0">
      <selection activeCell="Y31" sqref="Y31"/>
    </sheetView>
  </sheetViews>
  <sheetFormatPr baseColWidth="10" defaultRowHeight="12.75" customHeight="1" x14ac:dyDescent="0.2"/>
  <cols>
    <col min="1" max="1" width="8.7109375" style="1" customWidth="1"/>
    <col min="2" max="3" width="11.42578125" style="1"/>
    <col min="4" max="4" width="12.7109375" style="3" customWidth="1"/>
    <col min="5" max="6" width="12.7109375" style="1" customWidth="1"/>
    <col min="7" max="7" width="12.85546875" style="1" customWidth="1"/>
    <col min="8" max="8" width="12.42578125" style="1" customWidth="1"/>
    <col min="9" max="11" width="9.85546875" style="1" customWidth="1"/>
    <col min="12" max="12" width="15.7109375" style="1" customWidth="1"/>
    <col min="13" max="16" width="11.42578125" style="1"/>
    <col min="17" max="17" width="27.7109375" style="1" customWidth="1"/>
    <col min="18" max="18" width="22.5703125" style="1" customWidth="1"/>
    <col min="19" max="19" width="11.42578125" style="1"/>
    <col min="20" max="20" width="15.5703125" style="1" customWidth="1"/>
    <col min="21" max="24" width="11.42578125" style="1"/>
    <col min="25" max="25" width="32.42578125" style="1" customWidth="1"/>
    <col min="26" max="26" width="21.7109375" style="1" customWidth="1"/>
    <col min="27" max="32" width="11.42578125" style="1"/>
    <col min="33" max="33" width="34.42578125" style="1" customWidth="1"/>
    <col min="34" max="16384" width="11.42578125" style="1"/>
  </cols>
  <sheetData>
    <row r="1" spans="1:7" ht="12.75" customHeight="1" x14ac:dyDescent="0.25">
      <c r="A1" s="21" t="s">
        <v>9</v>
      </c>
      <c r="B1" s="13">
        <v>1.5689660000000001</v>
      </c>
      <c r="C1" s="22" t="s">
        <v>15</v>
      </c>
      <c r="D1" s="22"/>
      <c r="E1" s="22"/>
      <c r="F1" s="22"/>
    </row>
    <row r="2" spans="1:7" ht="12.75" customHeight="1" x14ac:dyDescent="0.25">
      <c r="A2" s="21"/>
      <c r="B2" s="13">
        <v>-0.82793969999999995</v>
      </c>
      <c r="C2" s="18" t="s">
        <v>1</v>
      </c>
      <c r="D2" s="18" t="s">
        <v>4</v>
      </c>
      <c r="E2" s="19" t="s">
        <v>3</v>
      </c>
      <c r="F2" s="18" t="s">
        <v>5</v>
      </c>
    </row>
    <row r="3" spans="1:7" ht="12.75" customHeight="1" x14ac:dyDescent="0.25">
      <c r="A3" s="12" t="s">
        <v>10</v>
      </c>
      <c r="B3" s="13">
        <v>-2.26668</v>
      </c>
      <c r="C3" s="19">
        <v>0</v>
      </c>
      <c r="D3" s="20">
        <f>(-$B$3-$B$1*C3)/$B$2</f>
        <v>-2.7377356104556894</v>
      </c>
      <c r="E3" s="20">
        <f>D3-1/$B$2</f>
        <v>-1.5299181812395277</v>
      </c>
      <c r="F3" s="20">
        <f>D3+1/$B$2</f>
        <v>-3.945553039671851</v>
      </c>
    </row>
    <row r="4" spans="1:7" ht="12.75" customHeight="1" x14ac:dyDescent="0.25">
      <c r="A4" s="14" t="s">
        <v>8</v>
      </c>
      <c r="B4" s="15">
        <f>SQRT(SUMSQ(B1:B2))</f>
        <v>1.7740176030671426</v>
      </c>
      <c r="C4" s="19">
        <v>10</v>
      </c>
      <c r="D4" s="20">
        <f>(-$B$3-$B$1*C4)/$B$2</f>
        <v>16.212509196019951</v>
      </c>
      <c r="E4" s="20">
        <f>D4-1/$B$2</f>
        <v>17.420326625236115</v>
      </c>
      <c r="F4" s="20">
        <f>D4+1/$B$2</f>
        <v>15.00469176680379</v>
      </c>
    </row>
    <row r="5" spans="1:7" ht="12.75" customHeight="1" x14ac:dyDescent="0.25">
      <c r="A5" s="16" t="s">
        <v>11</v>
      </c>
      <c r="B5" s="15">
        <f>2/B4</f>
        <v>1.1273845290724009</v>
      </c>
    </row>
    <row r="9" spans="1:7" ht="18" customHeight="1" x14ac:dyDescent="0.25">
      <c r="A9" s="5" t="s">
        <v>0</v>
      </c>
      <c r="B9" s="4" t="s">
        <v>1</v>
      </c>
      <c r="C9" s="4" t="s">
        <v>2</v>
      </c>
      <c r="D9" s="7" t="s">
        <v>12</v>
      </c>
      <c r="E9" s="6" t="s">
        <v>13</v>
      </c>
      <c r="F9" s="6" t="s">
        <v>14</v>
      </c>
    </row>
    <row r="10" spans="1:7" ht="15.75" customHeight="1" x14ac:dyDescent="0.25">
      <c r="A10" s="8" t="s">
        <v>6</v>
      </c>
      <c r="B10" s="9">
        <v>1.8500000238418599</v>
      </c>
      <c r="C10" s="9">
        <v>4.4100000858306903</v>
      </c>
      <c r="D10" s="17" cm="1">
        <f t="array" ref="D10">MMULT(B10:C10,$B$1:$B$2)+$B$3</f>
        <v>-3.0153070106555684</v>
      </c>
      <c r="E10" s="17">
        <f>IF(A10="n",-D10,D10)</f>
        <v>3.0153070106555684</v>
      </c>
      <c r="F10" s="17">
        <f>MAX(0,1-E10)</f>
        <v>0</v>
      </c>
      <c r="G10" s="3"/>
    </row>
    <row r="11" spans="1:7" ht="15.75" customHeight="1" x14ac:dyDescent="0.25">
      <c r="A11" s="8" t="s">
        <v>6</v>
      </c>
      <c r="B11" s="9">
        <v>1.2300000190734901</v>
      </c>
      <c r="C11" s="9">
        <v>4.1700000762939506</v>
      </c>
      <c r="D11" s="17" cm="1">
        <f t="array" ref="D11">MMULT(B11:C11,$B$1:$B$2)+$B$3</f>
        <v>-3.7893604022411331</v>
      </c>
      <c r="E11" s="17">
        <f t="shared" ref="E11:E71" si="0">IF(A11="n",-D11,D11)</f>
        <v>3.7893604022411331</v>
      </c>
      <c r="F11" s="17">
        <f t="shared" ref="F11:F71" si="1">MAX(0,1-E11)</f>
        <v>0</v>
      </c>
      <c r="G11" s="3"/>
    </row>
    <row r="12" spans="1:7" ht="15.75" customHeight="1" x14ac:dyDescent="0.25">
      <c r="A12" s="8" t="s">
        <v>6</v>
      </c>
      <c r="B12" s="9">
        <v>1.8500000238418599</v>
      </c>
      <c r="C12" s="9">
        <v>3.2999999523162797</v>
      </c>
      <c r="D12" s="17" cm="1">
        <f t="array" ref="D12">MMULT(B12:C12,$B$1:$B$2)+$B$3</f>
        <v>-2.0962938331136871</v>
      </c>
      <c r="E12" s="17">
        <f t="shared" si="0"/>
        <v>2.0962938331136871</v>
      </c>
      <c r="F12" s="17">
        <f t="shared" si="1"/>
        <v>0</v>
      </c>
      <c r="G12" s="3"/>
    </row>
    <row r="13" spans="1:7" ht="15.75" customHeight="1" x14ac:dyDescent="0.25">
      <c r="A13" s="8" t="s">
        <v>6</v>
      </c>
      <c r="B13" s="9">
        <v>0.94999998807907104</v>
      </c>
      <c r="C13" s="9">
        <v>5.6600000858306903</v>
      </c>
      <c r="D13" s="17" cm="1">
        <f t="array" ref="D13">MMULT(B13:C13,$B$1:$B$2)+$B$3</f>
        <v>-5.4623010917661681</v>
      </c>
      <c r="E13" s="17">
        <f t="shared" si="0"/>
        <v>5.4623010917661681</v>
      </c>
      <c r="F13" s="17">
        <f t="shared" si="1"/>
        <v>0</v>
      </c>
      <c r="G13" s="3"/>
    </row>
    <row r="14" spans="1:7" ht="15.75" customHeight="1" x14ac:dyDescent="0.25">
      <c r="A14" s="8" t="s">
        <v>6</v>
      </c>
      <c r="B14" s="9">
        <v>2.1199998855590798</v>
      </c>
      <c r="C14" s="9">
        <v>3.6100000143051103</v>
      </c>
      <c r="D14" s="17" cm="1">
        <f t="array" ref="D14">MMULT(B14:C14,$B$1:$B$2)+$B$3</f>
        <v>-1.9293345883976811</v>
      </c>
      <c r="E14" s="17">
        <f t="shared" si="0"/>
        <v>1.9293345883976811</v>
      </c>
      <c r="F14" s="17">
        <f t="shared" si="1"/>
        <v>0</v>
      </c>
      <c r="G14" s="3"/>
    </row>
    <row r="15" spans="1:7" ht="15.75" customHeight="1" x14ac:dyDescent="0.25">
      <c r="A15" s="8" t="s">
        <v>6</v>
      </c>
      <c r="B15" s="9">
        <v>0.58999997377395597</v>
      </c>
      <c r="C15" s="9">
        <v>6.46000003814697</v>
      </c>
      <c r="D15" s="17" cm="1">
        <f t="array" ref="D15">MMULT(B15:C15,$B$1:$B$2)+$B$3</f>
        <v>-6.6894805947311617</v>
      </c>
      <c r="E15" s="17">
        <f t="shared" si="0"/>
        <v>6.6894805947311617</v>
      </c>
      <c r="F15" s="17">
        <f t="shared" si="1"/>
        <v>0</v>
      </c>
      <c r="G15" s="3"/>
    </row>
    <row r="16" spans="1:7" ht="15.75" customHeight="1" x14ac:dyDescent="0.25">
      <c r="A16" s="8" t="s">
        <v>6</v>
      </c>
      <c r="B16" s="9">
        <v>3.2999999523162802</v>
      </c>
      <c r="C16" s="9">
        <v>3.0900000333786002</v>
      </c>
      <c r="D16" s="17" cm="1">
        <f t="array" ref="D16">MMULT(B16:C16,$B$1:$B$2)+$B$3</f>
        <v>0.35257402455039699</v>
      </c>
      <c r="E16" s="17">
        <f t="shared" si="0"/>
        <v>-0.35257402455039699</v>
      </c>
      <c r="F16" s="17">
        <f t="shared" si="1"/>
        <v>1.352574024550397</v>
      </c>
      <c r="G16" s="3"/>
    </row>
    <row r="17" spans="1:15" ht="15.75" customHeight="1" x14ac:dyDescent="0.25">
      <c r="A17" s="8" t="s">
        <v>6</v>
      </c>
      <c r="B17" s="9">
        <v>1.20000004768372</v>
      </c>
      <c r="C17" s="9">
        <v>7.6300001144409197</v>
      </c>
      <c r="D17" s="17" cm="1">
        <f t="array" ref="D17">MMULT(B17:C17,$B$1:$B$2)+$B$3</f>
        <v>-6.7011007309360453</v>
      </c>
      <c r="E17" s="17">
        <f t="shared" si="0"/>
        <v>6.7011007309360453</v>
      </c>
      <c r="F17" s="17">
        <f t="shared" si="1"/>
        <v>0</v>
      </c>
      <c r="G17" s="3"/>
    </row>
    <row r="18" spans="1:15" ht="15.75" customHeight="1" x14ac:dyDescent="0.25">
      <c r="A18" s="8" t="s">
        <v>6</v>
      </c>
      <c r="B18" s="9">
        <v>1.78999996185303</v>
      </c>
      <c r="C18" s="9">
        <v>3.7799999713897701</v>
      </c>
      <c r="D18" s="17" cm="1">
        <f t="array" ref="D18">MMULT(B18:C18,$B$1:$B$2)+$B$3</f>
        <v>-2.5878429621637533</v>
      </c>
      <c r="E18" s="17">
        <f t="shared" si="0"/>
        <v>2.5878429621637533</v>
      </c>
      <c r="F18" s="17">
        <f t="shared" si="1"/>
        <v>0</v>
      </c>
      <c r="G18" s="3"/>
    </row>
    <row r="19" spans="1:15" ht="15.75" customHeight="1" x14ac:dyDescent="0.25">
      <c r="A19" s="8" t="s">
        <v>6</v>
      </c>
      <c r="B19" s="9">
        <v>2.3399999141693102</v>
      </c>
      <c r="C19" s="9">
        <v>2.150000005960464</v>
      </c>
      <c r="D19" s="17" cm="1">
        <f t="array" ref="D19">MMULT(B19:C19,$B$1:$B$2)+$B$3</f>
        <v>-0.37537005460033845</v>
      </c>
      <c r="E19" s="17">
        <f t="shared" si="0"/>
        <v>0.37537005460033845</v>
      </c>
      <c r="F19" s="17">
        <f t="shared" si="1"/>
        <v>0.62462994539966155</v>
      </c>
      <c r="G19" s="3"/>
    </row>
    <row r="20" spans="1:15" ht="15.75" customHeight="1" x14ac:dyDescent="0.25">
      <c r="A20" s="8" t="s">
        <v>6</v>
      </c>
      <c r="B20" s="9">
        <v>3.75</v>
      </c>
      <c r="C20" s="9">
        <v>2.5</v>
      </c>
      <c r="D20" s="17" cm="1">
        <f t="array" ref="D20">MMULT(B20:C20,$B$1:$B$2)+$B$3</f>
        <v>1.5470932500000005</v>
      </c>
      <c r="E20" s="17">
        <f t="shared" si="0"/>
        <v>-1.5470932500000005</v>
      </c>
      <c r="F20" s="17">
        <f t="shared" si="1"/>
        <v>2.5470932500000005</v>
      </c>
      <c r="G20" s="3"/>
    </row>
    <row r="21" spans="1:15" ht="15.75" customHeight="1" x14ac:dyDescent="0.25">
      <c r="A21" s="8" t="s">
        <v>6</v>
      </c>
      <c r="B21" s="9">
        <v>1.9700000286102299</v>
      </c>
      <c r="C21" s="9">
        <v>5.6400001049041695</v>
      </c>
      <c r="D21" s="17" cm="1">
        <f t="array" ref="D21">MMULT(B21:C21,$B$1:$B$2)+$B$3</f>
        <v>-3.8453969299658484</v>
      </c>
      <c r="E21" s="17">
        <f t="shared" si="0"/>
        <v>3.8453969299658484</v>
      </c>
      <c r="F21" s="17">
        <f t="shared" si="1"/>
        <v>0</v>
      </c>
      <c r="G21" s="3"/>
    </row>
    <row r="22" spans="1:15" ht="15.75" customHeight="1" x14ac:dyDescent="0.25">
      <c r="A22" s="8" t="s">
        <v>6</v>
      </c>
      <c r="B22" s="9">
        <v>2.8599998950958301</v>
      </c>
      <c r="C22" s="9">
        <v>3.8899999856948897</v>
      </c>
      <c r="D22" s="17" cm="1">
        <f t="array" ref="D22">MMULT(B22:C22,$B$1:$B$2)+$B$3</f>
        <v>-1.0001228257473072</v>
      </c>
      <c r="E22" s="17">
        <f t="shared" si="0"/>
        <v>1.0001228257473072</v>
      </c>
      <c r="F22" s="17">
        <f t="shared" si="1"/>
        <v>0</v>
      </c>
      <c r="G22" s="3"/>
    </row>
    <row r="23" spans="1:15" ht="15.75" customHeight="1" x14ac:dyDescent="0.25">
      <c r="A23" s="8" t="s">
        <v>6</v>
      </c>
      <c r="B23" s="9">
        <v>3.3800001144409202</v>
      </c>
      <c r="C23" s="9">
        <v>5.2400000095367396</v>
      </c>
      <c r="D23" s="17" cm="1">
        <f t="array" ref="D23">MMULT(B23:C23,$B$1:$B$2)+$B$3</f>
        <v>-1.3019787763419322</v>
      </c>
      <c r="E23" s="17">
        <f t="shared" si="0"/>
        <v>1.3019787763419322</v>
      </c>
      <c r="F23" s="17">
        <f t="shared" si="1"/>
        <v>0</v>
      </c>
      <c r="G23" s="3"/>
    </row>
    <row r="24" spans="1:15" ht="15.75" customHeight="1" x14ac:dyDescent="0.25">
      <c r="A24" s="8" t="s">
        <v>6</v>
      </c>
      <c r="B24" s="9">
        <v>1.16999995708466</v>
      </c>
      <c r="C24" s="9">
        <v>6.1799998283386204</v>
      </c>
      <c r="D24" s="17" cm="1">
        <f t="array" ref="D24">MMULT(B24:C24,$B$1:$B$2)+$B$3</f>
        <v>-5.5476570512074375</v>
      </c>
      <c r="E24" s="17">
        <f t="shared" si="0"/>
        <v>5.5476570512074375</v>
      </c>
      <c r="F24" s="17">
        <f t="shared" si="1"/>
        <v>0</v>
      </c>
      <c r="G24" s="3"/>
    </row>
    <row r="25" spans="1:15" ht="15.75" customHeight="1" x14ac:dyDescent="0.25">
      <c r="A25" s="8" t="s">
        <v>6</v>
      </c>
      <c r="B25" s="9">
        <v>2.03999996185303</v>
      </c>
      <c r="C25" s="9">
        <v>5.0299999713897705</v>
      </c>
      <c r="D25" s="17" cm="1">
        <f t="array" ref="D25">MMULT(B25:C25,$B$1:$B$2)+$B$3</f>
        <v>-3.2305260871637538</v>
      </c>
      <c r="E25" s="17">
        <f t="shared" si="0"/>
        <v>3.2305260871637538</v>
      </c>
      <c r="F25" s="17">
        <f t="shared" si="1"/>
        <v>0</v>
      </c>
      <c r="G25" s="3"/>
    </row>
    <row r="26" spans="1:15" ht="15.75" customHeight="1" x14ac:dyDescent="0.25">
      <c r="A26" s="8" t="s">
        <v>6</v>
      </c>
      <c r="B26" s="9">
        <v>2.5099999904632599</v>
      </c>
      <c r="C26" s="9">
        <v>2.8500000238418579</v>
      </c>
      <c r="D26" s="17" cm="1">
        <f t="array" ref="D26">MMULT(B26:C26,$B$1:$B$2)+$B$3</f>
        <v>-0.6882035197024412</v>
      </c>
      <c r="E26" s="17">
        <f t="shared" si="0"/>
        <v>0.6882035197024412</v>
      </c>
      <c r="F26" s="17">
        <f t="shared" si="1"/>
        <v>0.3117964802975588</v>
      </c>
      <c r="G26" s="3"/>
    </row>
    <row r="27" spans="1:15" ht="15.75" customHeight="1" x14ac:dyDescent="0.25">
      <c r="A27" s="8" t="s">
        <v>6</v>
      </c>
      <c r="B27" s="9">
        <v>2.8399999141693102</v>
      </c>
      <c r="C27" s="9">
        <v>5.0999999046325701</v>
      </c>
      <c r="D27" s="17" cm="1">
        <f t="array" ref="D27">MMULT(B27:C27,$B$1:$B$2)+$B$3</f>
        <v>-2.0333090857069518</v>
      </c>
      <c r="E27" s="17">
        <f t="shared" si="0"/>
        <v>2.0333090857069518</v>
      </c>
      <c r="F27" s="17">
        <f t="shared" si="1"/>
        <v>0</v>
      </c>
      <c r="G27" s="3"/>
      <c r="O27" s="2"/>
    </row>
    <row r="28" spans="1:15" ht="15.75" customHeight="1" x14ac:dyDescent="0.25">
      <c r="A28" s="8" t="s">
        <v>6</v>
      </c>
      <c r="B28" s="9">
        <v>2.6700000762939502</v>
      </c>
      <c r="C28" s="9">
        <v>3.0900000333786002</v>
      </c>
      <c r="D28" s="17" cm="1">
        <f t="array" ref="D28">MMULT(B28:C28,$B$1:$B$2)+$B$3</f>
        <v>-0.63587436093285366</v>
      </c>
      <c r="E28" s="17">
        <f t="shared" si="0"/>
        <v>0.63587436093285366</v>
      </c>
      <c r="F28" s="17">
        <f t="shared" si="1"/>
        <v>0.36412563906714634</v>
      </c>
      <c r="G28" s="3"/>
      <c r="O28" s="2"/>
    </row>
    <row r="29" spans="1:15" ht="15.75" customHeight="1" x14ac:dyDescent="0.25">
      <c r="A29" s="8" t="s">
        <v>6</v>
      </c>
      <c r="B29" s="9">
        <v>1.8099999427795399</v>
      </c>
      <c r="C29" s="9">
        <v>1.9</v>
      </c>
      <c r="D29" s="17" cm="1">
        <f t="array" ref="D29">MMULT(B29:C29,$B$1:$B$2)+$B$3</f>
        <v>-0.99993705977695635</v>
      </c>
      <c r="E29" s="17">
        <f t="shared" si="0"/>
        <v>0.99993705977695635</v>
      </c>
      <c r="F29" s="17">
        <f t="shared" si="1"/>
        <v>6.2940223043650434E-5</v>
      </c>
      <c r="G29" s="3"/>
    </row>
    <row r="30" spans="1:15" ht="15.75" customHeight="1" x14ac:dyDescent="0.25">
      <c r="A30" s="8" t="s">
        <v>6</v>
      </c>
      <c r="B30" s="9">
        <v>2.8099999427795401</v>
      </c>
      <c r="C30" s="9">
        <v>2.2999999999999998</v>
      </c>
      <c r="D30" s="17" cm="1">
        <f t="array" ref="D30">MMULT(B30:C30,$B$1:$B$2)+$B$3</f>
        <v>0.23785306022304464</v>
      </c>
      <c r="E30" s="17">
        <f t="shared" si="0"/>
        <v>-0.23785306022304464</v>
      </c>
      <c r="F30" s="17">
        <f t="shared" si="1"/>
        <v>1.2378530602230446</v>
      </c>
      <c r="G30" s="3"/>
    </row>
    <row r="31" spans="1:15" ht="15.75" customHeight="1" x14ac:dyDescent="0.25">
      <c r="A31" s="8" t="s">
        <v>6</v>
      </c>
      <c r="B31" s="9">
        <v>2.3800001144409202</v>
      </c>
      <c r="C31" s="9">
        <v>4</v>
      </c>
      <c r="D31" s="17" cm="1">
        <f t="array" ref="D31">MMULT(B31:C31,$B$1:$B$2)+$B$3</f>
        <v>-1.8442995404460869</v>
      </c>
      <c r="E31" s="17">
        <f t="shared" si="0"/>
        <v>1.8442995404460869</v>
      </c>
      <c r="F31" s="17">
        <f t="shared" si="1"/>
        <v>0</v>
      </c>
      <c r="G31" s="3"/>
    </row>
    <row r="32" spans="1:15" ht="15.75" customHeight="1" x14ac:dyDescent="0.25">
      <c r="A32" s="8" t="s">
        <v>6</v>
      </c>
      <c r="B32" s="9">
        <v>0.89999997615814198</v>
      </c>
      <c r="C32" s="9">
        <v>2.2199999988079071</v>
      </c>
      <c r="D32" s="17" cm="1">
        <f t="array" ref="D32">MMULT(B32:C32,$B$1:$B$2)+$B$3</f>
        <v>-2.6926367704200835</v>
      </c>
      <c r="E32" s="17">
        <f t="shared" si="0"/>
        <v>2.6926367704200835</v>
      </c>
      <c r="F32" s="17">
        <f t="shared" si="1"/>
        <v>0</v>
      </c>
      <c r="G32" s="3"/>
    </row>
    <row r="33" spans="1:7" ht="15.75" customHeight="1" x14ac:dyDescent="0.25">
      <c r="A33" s="8" t="s">
        <v>6</v>
      </c>
      <c r="B33" s="9">
        <v>2.5099999904632599</v>
      </c>
      <c r="C33" s="9">
        <v>5.4100000858306903</v>
      </c>
      <c r="D33" s="17" cm="1">
        <f t="array" ref="D33">MMULT(B33:C33,$B$1:$B$2)+$B$3</f>
        <v>-2.8077292030254561</v>
      </c>
      <c r="E33" s="17">
        <f t="shared" si="0"/>
        <v>2.8077292030254561</v>
      </c>
      <c r="F33" s="17">
        <f t="shared" si="1"/>
        <v>0</v>
      </c>
      <c r="G33" s="3"/>
    </row>
    <row r="34" spans="1:7" ht="15.75" customHeight="1" x14ac:dyDescent="0.25">
      <c r="A34" s="8" t="s">
        <v>6</v>
      </c>
      <c r="B34" s="9">
        <v>0.259999990463257</v>
      </c>
      <c r="C34" s="9">
        <v>3.5599999427795401</v>
      </c>
      <c r="D34" s="17" cm="1">
        <f t="array" ref="D34">MMULT(B34:C34,$B$1:$B$2)+$B$3</f>
        <v>-4.8062141395877358</v>
      </c>
      <c r="E34" s="17">
        <f t="shared" si="0"/>
        <v>4.8062141395877358</v>
      </c>
      <c r="F34" s="17">
        <f t="shared" si="1"/>
        <v>0</v>
      </c>
      <c r="G34" s="3"/>
    </row>
    <row r="35" spans="1:7" ht="15.75" customHeight="1" x14ac:dyDescent="0.25">
      <c r="A35" s="8" t="s">
        <v>6</v>
      </c>
      <c r="B35" s="9">
        <v>2.1600000858306898</v>
      </c>
      <c r="C35" s="9">
        <v>2.970000028610229</v>
      </c>
      <c r="D35" s="17" cm="1">
        <f t="array" ref="D35">MMULT(B35:C35,$B$1:$B$2)+$B$3</f>
        <v>-1.3366942380221101</v>
      </c>
      <c r="E35" s="17">
        <f t="shared" si="0"/>
        <v>1.3366942380221101</v>
      </c>
      <c r="F35" s="17">
        <f t="shared" si="1"/>
        <v>0</v>
      </c>
      <c r="G35" s="3"/>
    </row>
    <row r="36" spans="1:7" ht="15.75" customHeight="1" x14ac:dyDescent="0.25">
      <c r="A36" s="10" t="s">
        <v>7</v>
      </c>
      <c r="B36" s="11">
        <v>4.9699997901916504</v>
      </c>
      <c r="C36" s="11">
        <v>2.1899999976158142</v>
      </c>
      <c r="D36" s="17" cm="1">
        <f t="array" ref="D36">MMULT(B36:C36,$B$1:$B$2)+$B$3</f>
        <v>3.7178927497917957</v>
      </c>
      <c r="E36" s="17">
        <f t="shared" si="0"/>
        <v>3.7178927497917957</v>
      </c>
      <c r="F36" s="17">
        <f t="shared" si="1"/>
        <v>0</v>
      </c>
      <c r="G36" s="3"/>
    </row>
    <row r="37" spans="1:7" ht="15.75" customHeight="1" x14ac:dyDescent="0.25">
      <c r="A37" s="10" t="s">
        <v>7</v>
      </c>
      <c r="B37" s="11">
        <v>3.3800001144409202</v>
      </c>
      <c r="C37" s="11">
        <v>2.5600000023841858</v>
      </c>
      <c r="D37" s="17" cm="1">
        <f t="array" ref="D37">MMULT(B37:C37,$B$1:$B$2)+$B$3</f>
        <v>0.91689962557995086</v>
      </c>
      <c r="E37" s="17">
        <f t="shared" si="0"/>
        <v>0.91689962557995086</v>
      </c>
      <c r="F37" s="17">
        <f t="shared" si="1"/>
        <v>8.3100374420049139E-2</v>
      </c>
      <c r="G37" s="3"/>
    </row>
    <row r="38" spans="1:7" ht="15.75" customHeight="1" x14ac:dyDescent="0.25">
      <c r="A38" s="10" t="s">
        <v>7</v>
      </c>
      <c r="B38" s="11">
        <v>5.2399997711181596</v>
      </c>
      <c r="C38" s="11">
        <v>2.4199999868869781</v>
      </c>
      <c r="D38" s="17" cm="1">
        <f t="array" ref="D38">MMULT(B38:C38,$B$1:$B$2)+$B$3</f>
        <v>3.9510874177489663</v>
      </c>
      <c r="E38" s="17">
        <f t="shared" si="0"/>
        <v>3.9510874177489663</v>
      </c>
      <c r="F38" s="17">
        <f t="shared" si="1"/>
        <v>0</v>
      </c>
      <c r="G38" s="3"/>
    </row>
    <row r="39" spans="1:7" ht="15.75" customHeight="1" x14ac:dyDescent="0.25">
      <c r="A39" s="10" t="s">
        <v>7</v>
      </c>
      <c r="B39" s="11">
        <v>3.8599998950958301</v>
      </c>
      <c r="C39" s="11">
        <v>2.1700000017881389</v>
      </c>
      <c r="D39" s="17" cm="1">
        <f t="array" ref="D39">MMULT(B39:C39,$B$1:$B$2)+$B$3</f>
        <v>1.9928994449284536</v>
      </c>
      <c r="E39" s="17">
        <f t="shared" si="0"/>
        <v>1.9928994449284536</v>
      </c>
      <c r="F39" s="17">
        <f t="shared" si="1"/>
        <v>0</v>
      </c>
      <c r="G39" s="3"/>
    </row>
    <row r="40" spans="1:7" ht="15.75" customHeight="1" x14ac:dyDescent="0.25">
      <c r="A40" s="10" t="s">
        <v>7</v>
      </c>
      <c r="B40" s="11">
        <v>4.8400001525878897</v>
      </c>
      <c r="C40" s="11">
        <v>0.71000003814696999</v>
      </c>
      <c r="D40" s="17" cm="1">
        <f t="array" ref="D40">MMULT(B40:C40,$B$1:$B$2)+$B$3</f>
        <v>4.7392784608218204</v>
      </c>
      <c r="E40" s="17">
        <f t="shared" si="0"/>
        <v>4.7392784608218204</v>
      </c>
      <c r="F40" s="17">
        <f t="shared" si="1"/>
        <v>0</v>
      </c>
      <c r="G40" s="3"/>
    </row>
    <row r="41" spans="1:7" ht="15.75" customHeight="1" x14ac:dyDescent="0.25">
      <c r="A41" s="10" t="s">
        <v>7</v>
      </c>
      <c r="B41" s="11">
        <v>3.75</v>
      </c>
      <c r="C41" s="11">
        <v>1.9400000013411045</v>
      </c>
      <c r="D41" s="17" cm="1">
        <f t="array" ref="D41">MMULT(B41:C41,$B$1:$B$2)+$B$3</f>
        <v>2.0107394808896464</v>
      </c>
      <c r="E41" s="17">
        <f t="shared" si="0"/>
        <v>2.0107394808896464</v>
      </c>
      <c r="F41" s="17">
        <f t="shared" si="1"/>
        <v>0</v>
      </c>
      <c r="G41" s="3"/>
    </row>
    <row r="42" spans="1:7" ht="15.75" customHeight="1" x14ac:dyDescent="0.25">
      <c r="A42" s="10" t="s">
        <v>7</v>
      </c>
      <c r="B42" s="11">
        <v>4.8800001144409197</v>
      </c>
      <c r="C42" s="11">
        <v>1.9700000006705523</v>
      </c>
      <c r="D42" s="17" cm="1">
        <f t="array" ref="D42">MMULT(B42:C42,$B$1:$B$2)+$B$3</f>
        <v>3.7588330499987359</v>
      </c>
      <c r="E42" s="17">
        <f t="shared" si="0"/>
        <v>3.7588330499987359</v>
      </c>
      <c r="F42" s="17">
        <f t="shared" si="1"/>
        <v>0</v>
      </c>
      <c r="G42" s="3"/>
    </row>
    <row r="43" spans="1:7" ht="15.75" customHeight="1" x14ac:dyDescent="0.25">
      <c r="A43" s="10" t="s">
        <v>7</v>
      </c>
      <c r="B43" s="11">
        <v>4.9099998474121103</v>
      </c>
      <c r="C43" s="11">
        <v>1.2300000190734859</v>
      </c>
      <c r="D43" s="17" cm="1">
        <f t="array" ref="D43">MMULT(B43:C43,$B$1:$B$2)+$B$3</f>
        <v>4.418576973803094</v>
      </c>
      <c r="E43" s="17">
        <f t="shared" si="0"/>
        <v>4.418576973803094</v>
      </c>
      <c r="F43" s="17">
        <f t="shared" si="1"/>
        <v>0</v>
      </c>
      <c r="G43" s="3"/>
    </row>
    <row r="44" spans="1:7" ht="15.75" customHeight="1" x14ac:dyDescent="0.25">
      <c r="A44" s="10" t="s">
        <v>7</v>
      </c>
      <c r="B44" s="11">
        <v>4.03999996185303</v>
      </c>
      <c r="C44" s="11">
        <v>2.349999994039536</v>
      </c>
      <c r="D44" s="17" cm="1">
        <f t="array" ref="D44">MMULT(B44:C44,$B$1:$B$2)+$B$3</f>
        <v>2.1262842900836061</v>
      </c>
      <c r="E44" s="17">
        <f t="shared" si="0"/>
        <v>2.1262842900836061</v>
      </c>
      <c r="F44" s="17">
        <f t="shared" si="1"/>
        <v>0</v>
      </c>
      <c r="G44" s="3"/>
    </row>
    <row r="45" spans="1:7" ht="15.75" customHeight="1" x14ac:dyDescent="0.25">
      <c r="A45" s="10" t="s">
        <v>7</v>
      </c>
      <c r="B45" s="11">
        <v>4.3600001335143999</v>
      </c>
      <c r="C45" s="11">
        <v>1.639999985694885</v>
      </c>
      <c r="D45" s="17" cm="1">
        <f t="array" ref="D45">MMULT(B45:C45,$B$1:$B$2)+$B$3</f>
        <v>3.2161908733233266</v>
      </c>
      <c r="E45" s="17">
        <f t="shared" si="0"/>
        <v>3.2161908733233266</v>
      </c>
      <c r="F45" s="17">
        <f t="shared" si="1"/>
        <v>0</v>
      </c>
      <c r="G45" s="3"/>
    </row>
    <row r="46" spans="1:7" ht="15.75" customHeight="1" x14ac:dyDescent="0.25">
      <c r="A46" s="10" t="s">
        <v>7</v>
      </c>
      <c r="B46" s="11">
        <v>3.4100000858306898</v>
      </c>
      <c r="C46" s="11">
        <v>1.5</v>
      </c>
      <c r="D46" s="17" cm="1">
        <f t="array" ref="D46">MMULT(B46:C46,$B$1:$B$2)+$B$3</f>
        <v>1.841584644665434</v>
      </c>
      <c r="E46" s="17">
        <f t="shared" si="0"/>
        <v>1.841584644665434</v>
      </c>
      <c r="F46" s="17">
        <f t="shared" si="1"/>
        <v>0</v>
      </c>
      <c r="G46" s="3"/>
    </row>
    <row r="47" spans="1:7" ht="15.75" customHeight="1" x14ac:dyDescent="0.25">
      <c r="A47" s="10" t="s">
        <v>7</v>
      </c>
      <c r="B47" s="11">
        <v>6.9899997711181596</v>
      </c>
      <c r="C47" s="11">
        <v>4.0899999141693097</v>
      </c>
      <c r="D47" s="17" cm="1">
        <f t="array" ref="D47">MMULT(B47:C47,$B$1:$B$2)+$B$3</f>
        <v>5.314118678954812</v>
      </c>
      <c r="E47" s="17">
        <f t="shared" si="0"/>
        <v>5.314118678954812</v>
      </c>
      <c r="F47" s="17">
        <f t="shared" si="1"/>
        <v>0</v>
      </c>
      <c r="G47" s="3"/>
    </row>
    <row r="48" spans="1:7" ht="15.75" customHeight="1" x14ac:dyDescent="0.25">
      <c r="A48" s="10" t="s">
        <v>7</v>
      </c>
      <c r="B48" s="11">
        <v>3.03999996185303</v>
      </c>
      <c r="C48" s="11">
        <v>2.9</v>
      </c>
      <c r="D48" s="17" cm="1">
        <f t="array" ref="D48">MMULT(B48:C48,$B$1:$B$2)+$B$3</f>
        <v>0.10195145014870111</v>
      </c>
      <c r="E48" s="17">
        <f t="shared" si="0"/>
        <v>0.10195145014870111</v>
      </c>
      <c r="F48" s="17">
        <f t="shared" si="1"/>
        <v>0.89804854985129889</v>
      </c>
      <c r="G48" s="3"/>
    </row>
    <row r="49" spans="1:7" ht="15.75" customHeight="1" x14ac:dyDescent="0.25">
      <c r="A49" s="10" t="s">
        <v>7</v>
      </c>
      <c r="B49" s="11">
        <v>5.4099998474121103</v>
      </c>
      <c r="C49" s="11">
        <v>1.279999971389771</v>
      </c>
      <c r="D49" s="17" cm="1">
        <f t="array" ref="D49">MMULT(B49:C49,$B$1:$B$2)+$B$3</f>
        <v>5.1616630282823337</v>
      </c>
      <c r="E49" s="17">
        <f t="shared" si="0"/>
        <v>5.1616630282823337</v>
      </c>
      <c r="F49" s="17">
        <f t="shared" si="1"/>
        <v>0</v>
      </c>
      <c r="G49" s="3"/>
    </row>
    <row r="50" spans="1:7" ht="15.75" customHeight="1" x14ac:dyDescent="0.25">
      <c r="A50" s="10" t="s">
        <v>7</v>
      </c>
      <c r="B50" s="11">
        <v>3.9200000762939502</v>
      </c>
      <c r="C50" s="11">
        <v>1.9200000017881393</v>
      </c>
      <c r="D50" s="17" cm="1">
        <f t="array" ref="D50">MMULT(B50:C50,$B$1:$B$2)+$B$3</f>
        <v>2.2940226142221425</v>
      </c>
      <c r="E50" s="17">
        <f t="shared" si="0"/>
        <v>2.2940226142221425</v>
      </c>
      <c r="F50" s="17">
        <f t="shared" si="1"/>
        <v>0</v>
      </c>
      <c r="G50" s="3"/>
    </row>
    <row r="51" spans="1:7" ht="15.75" customHeight="1" x14ac:dyDescent="0.25">
      <c r="A51" s="10" t="s">
        <v>7</v>
      </c>
      <c r="B51" s="11">
        <v>4.3000001907348597</v>
      </c>
      <c r="C51" s="11">
        <v>2.0099999997764826</v>
      </c>
      <c r="D51" s="17" cm="1">
        <f t="array" ref="D51">MMULT(B51:C51,$B$1:$B$2)+$B$3</f>
        <v>2.8157153024415695</v>
      </c>
      <c r="E51" s="17">
        <f t="shared" si="0"/>
        <v>2.8157153024415695</v>
      </c>
      <c r="F51" s="17">
        <f t="shared" si="1"/>
        <v>0</v>
      </c>
      <c r="G51" s="3"/>
    </row>
    <row r="52" spans="1:7" ht="15.75" customHeight="1" x14ac:dyDescent="0.25">
      <c r="A52" s="10" t="s">
        <v>7</v>
      </c>
      <c r="B52" s="11">
        <v>4.0199999809265101</v>
      </c>
      <c r="C52" s="11">
        <v>2.449999988079071</v>
      </c>
      <c r="D52" s="17" cm="1">
        <f t="array" ref="D52">MMULT(B52:C52,$B$1:$B$2)+$B$3</f>
        <v>2.0121110349441533</v>
      </c>
      <c r="E52" s="17">
        <f t="shared" si="0"/>
        <v>2.0121110349441533</v>
      </c>
      <c r="F52" s="17">
        <f t="shared" si="1"/>
        <v>0</v>
      </c>
      <c r="G52" s="3"/>
    </row>
    <row r="53" spans="1:7" ht="15.75" customHeight="1" x14ac:dyDescent="0.25">
      <c r="A53" s="10" t="s">
        <v>7</v>
      </c>
      <c r="B53" s="11">
        <v>3.1099998950958301</v>
      </c>
      <c r="C53" s="11">
        <v>1.060000002384186</v>
      </c>
      <c r="D53" s="17" cm="1">
        <f t="array" ref="D53">MMULT(B53:C53,$B$1:$B$2)+$B$3</f>
        <v>1.7351880114349614</v>
      </c>
      <c r="E53" s="17">
        <f t="shared" si="0"/>
        <v>1.7351880114349614</v>
      </c>
      <c r="F53" s="17">
        <f t="shared" si="1"/>
        <v>0</v>
      </c>
      <c r="G53" s="3"/>
    </row>
    <row r="54" spans="1:7" ht="15.75" customHeight="1" x14ac:dyDescent="0.25">
      <c r="A54" s="10" t="s">
        <v>7</v>
      </c>
      <c r="B54" s="11">
        <v>6.4800000190734899</v>
      </c>
      <c r="C54" s="11">
        <v>2.870000004768372</v>
      </c>
      <c r="D54" s="17" cm="1">
        <f t="array" ref="D54">MMULT(B54:C54,$B$1:$B$2)+$B$3</f>
        <v>5.524032766977732</v>
      </c>
      <c r="E54" s="17">
        <f t="shared" si="0"/>
        <v>5.524032766977732</v>
      </c>
      <c r="F54" s="17">
        <f t="shared" si="1"/>
        <v>0</v>
      </c>
      <c r="G54" s="3"/>
    </row>
    <row r="55" spans="1:7" ht="15.75" customHeight="1" x14ac:dyDescent="0.25">
      <c r="A55" s="10" t="s">
        <v>7</v>
      </c>
      <c r="B55" s="11">
        <v>5.5300002098083496</v>
      </c>
      <c r="C55" s="11">
        <v>2.0599999986588955</v>
      </c>
      <c r="D55" s="17" cm="1">
        <f t="array" ref="D55">MMULT(B55:C55,$B$1:$B$2)+$B$3</f>
        <v>4.7041465282925214</v>
      </c>
      <c r="E55" s="17">
        <f t="shared" si="0"/>
        <v>4.7041465282925214</v>
      </c>
      <c r="F55" s="17">
        <f t="shared" si="1"/>
        <v>0</v>
      </c>
      <c r="G55" s="3"/>
    </row>
    <row r="56" spans="1:7" ht="15.75" customHeight="1" x14ac:dyDescent="0.25">
      <c r="A56" s="10" t="s">
        <v>7</v>
      </c>
      <c r="B56" s="11">
        <v>5.1999998092651403</v>
      </c>
      <c r="C56" s="11">
        <v>0.88999998569488992</v>
      </c>
      <c r="D56" s="17" cm="1">
        <f t="array" ref="D56">MMULT(B56:C56,$B$1:$B$2)+$B$3</f>
        <v>5.1550765795872584</v>
      </c>
      <c r="E56" s="17">
        <f t="shared" si="0"/>
        <v>5.1550765795872584</v>
      </c>
      <c r="F56" s="17">
        <f t="shared" si="1"/>
        <v>0</v>
      </c>
      <c r="G56" s="3"/>
    </row>
    <row r="57" spans="1:7" ht="15.75" customHeight="1" x14ac:dyDescent="0.25">
      <c r="A57" s="10" t="s">
        <v>7</v>
      </c>
      <c r="B57" s="11">
        <v>5.5799999237060502</v>
      </c>
      <c r="C57" s="11">
        <v>2.8999999761581421</v>
      </c>
      <c r="D57" s="17" cm="1">
        <f t="array" ref="D57">MMULT(B57:C57,$B$1:$B$2)+$B$3</f>
        <v>4.0871250500370087</v>
      </c>
      <c r="E57" s="17">
        <f t="shared" si="0"/>
        <v>4.0871250500370087</v>
      </c>
      <c r="F57" s="17">
        <f t="shared" si="1"/>
        <v>0</v>
      </c>
      <c r="G57" s="3"/>
    </row>
    <row r="58" spans="1:7" ht="15.75" customHeight="1" x14ac:dyDescent="0.25">
      <c r="A58" s="10" t="s">
        <v>7</v>
      </c>
      <c r="B58" s="11">
        <v>4.8200001716613796</v>
      </c>
      <c r="C58" s="11">
        <v>2.0599999986588955</v>
      </c>
      <c r="D58" s="17" cm="1">
        <f t="array" ref="D58">MMULT(B58:C58,$B$1:$B$2)+$B$3</f>
        <v>3.590180608441222</v>
      </c>
      <c r="E58" s="17">
        <f t="shared" si="0"/>
        <v>3.590180608441222</v>
      </c>
      <c r="F58" s="17">
        <f t="shared" si="1"/>
        <v>0</v>
      </c>
      <c r="G58" s="3"/>
    </row>
    <row r="59" spans="1:7" ht="15.75" customHeight="1" x14ac:dyDescent="0.25">
      <c r="A59" s="10" t="s">
        <v>7</v>
      </c>
      <c r="B59" s="11">
        <v>5.3699998855590803</v>
      </c>
      <c r="C59" s="11">
        <v>3.21000003814697</v>
      </c>
      <c r="D59" s="17" cm="1">
        <f t="array" ref="D59">MMULT(B59:C59,$B$1:$B$2)+$B$3</f>
        <v>3.5009807718626975</v>
      </c>
      <c r="E59" s="17">
        <f t="shared" si="0"/>
        <v>3.5009807718626975</v>
      </c>
      <c r="F59" s="17">
        <f t="shared" si="1"/>
        <v>0</v>
      </c>
      <c r="G59" s="3"/>
    </row>
    <row r="60" spans="1:7" ht="15.75" customHeight="1" x14ac:dyDescent="0.25">
      <c r="A60" s="10" t="s">
        <v>7</v>
      </c>
      <c r="B60" s="11">
        <v>2.7999999523162802</v>
      </c>
      <c r="C60" s="11">
        <v>0.87000000476837003</v>
      </c>
      <c r="D60" s="17" cm="1">
        <f t="array" ref="D60">MMULT(B60:C60,$B$1:$B$2)+$B$3</f>
        <v>1.4061171822379426</v>
      </c>
      <c r="E60" s="17">
        <f t="shared" si="0"/>
        <v>1.4061171822379426</v>
      </c>
      <c r="F60" s="17">
        <f t="shared" si="1"/>
        <v>0</v>
      </c>
      <c r="G60" s="3"/>
    </row>
    <row r="61" spans="1:7" ht="15.75" customHeight="1" x14ac:dyDescent="0.25">
      <c r="A61" s="10" t="s">
        <v>7</v>
      </c>
      <c r="B61" s="11">
        <v>4.1199998855590803</v>
      </c>
      <c r="C61" s="11">
        <v>1.870000004768372</v>
      </c>
      <c r="D61" s="17" cm="1">
        <f t="array" ref="D61">MMULT(B61:C61,$B$1:$B$2)+$B$3</f>
        <v>2.649212497498163</v>
      </c>
      <c r="E61" s="17">
        <f t="shared" si="0"/>
        <v>2.649212497498163</v>
      </c>
      <c r="F61" s="17">
        <f t="shared" si="1"/>
        <v>0</v>
      </c>
      <c r="G61" s="3"/>
    </row>
    <row r="62" spans="1:7" ht="15.75" customHeight="1" x14ac:dyDescent="0.25">
      <c r="A62" s="10" t="s">
        <v>7</v>
      </c>
      <c r="B62" s="11">
        <v>4.5300002098083496</v>
      </c>
      <c r="C62" s="11">
        <v>0.71000003814696999</v>
      </c>
      <c r="D62" s="17" cm="1">
        <f t="array" ref="D62">MMULT(B62:C62,$B$1:$B$2)+$B$3</f>
        <v>4.2528990905987767</v>
      </c>
      <c r="E62" s="17">
        <f t="shared" si="0"/>
        <v>4.2528990905987767</v>
      </c>
      <c r="F62" s="17">
        <f t="shared" si="1"/>
        <v>0</v>
      </c>
      <c r="G62" s="3"/>
    </row>
    <row r="63" spans="1:7" ht="15.75" customHeight="1" x14ac:dyDescent="0.25">
      <c r="A63" s="10" t="s">
        <v>7</v>
      </c>
      <c r="B63" s="11">
        <v>6.6300001144409197</v>
      </c>
      <c r="C63" s="11">
        <v>0.40999996662140004</v>
      </c>
      <c r="D63" s="17" cm="1">
        <f t="array" ref="D63">MMULT(B63:C63,$B$1:$B$2)+$B$3</f>
        <v>7.7961095101893809</v>
      </c>
      <c r="E63" s="17">
        <f t="shared" si="0"/>
        <v>7.7961095101893809</v>
      </c>
      <c r="F63" s="17">
        <f t="shared" si="1"/>
        <v>0</v>
      </c>
      <c r="G63" s="3"/>
    </row>
    <row r="64" spans="1:7" ht="15.75" customHeight="1" x14ac:dyDescent="0.25">
      <c r="A64" s="10" t="s">
        <v>7</v>
      </c>
      <c r="B64" s="11">
        <v>3.1199998855590798</v>
      </c>
      <c r="C64" s="11">
        <v>2.2999999999999998</v>
      </c>
      <c r="D64" s="17" cm="1">
        <f t="array" ref="D64">MMULT(B64:C64,$B$1:$B$2)+$B$3</f>
        <v>0.72423243044608743</v>
      </c>
      <c r="E64" s="17">
        <f t="shared" si="0"/>
        <v>0.72423243044608743</v>
      </c>
      <c r="F64" s="17">
        <f t="shared" si="1"/>
        <v>0.27576756955391257</v>
      </c>
      <c r="G64" s="3"/>
    </row>
    <row r="65" spans="1:16" ht="15.75" customHeight="1" x14ac:dyDescent="0.25">
      <c r="A65" s="10" t="s">
        <v>7</v>
      </c>
      <c r="B65" s="11">
        <v>3.7000000476837198</v>
      </c>
      <c r="C65" s="11">
        <v>1.5</v>
      </c>
      <c r="D65" s="17" cm="1">
        <f t="array" ref="D65">MMULT(B65:C65,$B$1:$B$2)+$B$3</f>
        <v>2.2965847248141351</v>
      </c>
      <c r="E65" s="17">
        <f t="shared" si="0"/>
        <v>2.2965847248141351</v>
      </c>
      <c r="F65" s="17">
        <f t="shared" si="1"/>
        <v>0</v>
      </c>
      <c r="G65" s="3"/>
    </row>
    <row r="66" spans="1:16" ht="15.75" customHeight="1" x14ac:dyDescent="0.25">
      <c r="A66" s="10" t="s">
        <v>7</v>
      </c>
      <c r="B66" s="11">
        <v>2.6800000667571999</v>
      </c>
      <c r="C66" s="11">
        <v>3</v>
      </c>
      <c r="D66" s="17" cm="1">
        <f t="array" ref="D66">MMULT(B66:C66,$B$1:$B$2)+$B$3</f>
        <v>-0.54567011526022302</v>
      </c>
      <c r="E66" s="17">
        <f t="shared" si="0"/>
        <v>-0.54567011526022302</v>
      </c>
      <c r="F66" s="17">
        <f t="shared" si="1"/>
        <v>1.545670115260223</v>
      </c>
      <c r="G66" s="3"/>
      <c r="P66" s="2"/>
    </row>
    <row r="67" spans="1:16" ht="15.75" customHeight="1" x14ac:dyDescent="0.25">
      <c r="A67" s="10" t="s">
        <v>7</v>
      </c>
      <c r="B67" s="11">
        <v>3.0899999141693102</v>
      </c>
      <c r="C67" s="11">
        <v>1.9099999964237213</v>
      </c>
      <c r="D67" s="17" cm="1">
        <f t="array" ref="D67">MMULT(B67:C67,$B$1:$B$2)+$B$3</f>
        <v>1.0000599812955095</v>
      </c>
      <c r="E67" s="17">
        <f t="shared" si="0"/>
        <v>1.0000599812955095</v>
      </c>
      <c r="F67" s="17">
        <f t="shared" si="1"/>
        <v>0</v>
      </c>
      <c r="G67" s="3"/>
      <c r="P67" s="2"/>
    </row>
    <row r="68" spans="1:16" ht="15.75" customHeight="1" x14ac:dyDescent="0.25">
      <c r="A68" s="10" t="s">
        <v>7</v>
      </c>
      <c r="B68" s="11">
        <v>3.3399999141693102</v>
      </c>
      <c r="C68" s="11">
        <v>2.5099999904632568</v>
      </c>
      <c r="D68" s="17" cm="1">
        <f t="array" ref="D68">MMULT(B68:C68,$B$1:$B$2)+$B$3</f>
        <v>0.89553766623041442</v>
      </c>
      <c r="E68" s="17">
        <f t="shared" si="0"/>
        <v>0.89553766623041442</v>
      </c>
      <c r="F68" s="17">
        <f t="shared" si="1"/>
        <v>0.10446233376958558</v>
      </c>
      <c r="G68" s="3"/>
    </row>
    <row r="69" spans="1:16" ht="15.75" customHeight="1" x14ac:dyDescent="0.25">
      <c r="A69" s="10" t="s">
        <v>7</v>
      </c>
      <c r="B69" s="11">
        <v>4.6500000953674299</v>
      </c>
      <c r="C69" s="11">
        <v>3.6900000572204599</v>
      </c>
      <c r="D69" s="17" cm="1">
        <f t="array" ref="D69">MMULT(B69:C69,$B$1:$B$2)+$B$3</f>
        <v>1.9739145092531656</v>
      </c>
      <c r="E69" s="17">
        <f t="shared" si="0"/>
        <v>1.9739145092531656</v>
      </c>
      <c r="F69" s="17">
        <f t="shared" si="1"/>
        <v>0</v>
      </c>
      <c r="G69" s="3"/>
    </row>
    <row r="70" spans="1:16" ht="15.75" customHeight="1" x14ac:dyDescent="0.25">
      <c r="A70" s="10" t="s">
        <v>7</v>
      </c>
      <c r="B70" s="11">
        <v>2.9200000762939502</v>
      </c>
      <c r="C70" s="11">
        <v>1.9499999992549419</v>
      </c>
      <c r="D70" s="17" cm="1">
        <f t="array" ref="D70">MMULT(B70:C70,$B$1:$B$2)+$B$3</f>
        <v>0.70021842531947787</v>
      </c>
      <c r="E70" s="17">
        <f t="shared" si="0"/>
        <v>0.70021842531947787</v>
      </c>
      <c r="F70" s="17">
        <f t="shared" si="1"/>
        <v>0.29978157468052213</v>
      </c>
      <c r="G70" s="3"/>
    </row>
    <row r="71" spans="1:16" ht="15.75" customHeight="1" x14ac:dyDescent="0.25">
      <c r="A71" s="10" t="s">
        <v>7</v>
      </c>
      <c r="B71" s="11">
        <v>5.0799999237060502</v>
      </c>
      <c r="C71" s="11">
        <v>2.699999988079071</v>
      </c>
      <c r="D71" s="17" cm="1">
        <f t="array" ref="D71">MMULT(B71:C71,$B$1:$B$2)+$B$3</f>
        <v>3.4682299801671972</v>
      </c>
      <c r="E71" s="17">
        <f t="shared" si="0"/>
        <v>3.4682299801671972</v>
      </c>
      <c r="F71" s="17">
        <f t="shared" si="1"/>
        <v>0</v>
      </c>
      <c r="G71" s="3"/>
    </row>
    <row r="73" spans="1:16" ht="12.75" customHeight="1" x14ac:dyDescent="0.2">
      <c r="F73" s="3">
        <f>SUM(F10:F71)</f>
        <v>9.6449658572964445</v>
      </c>
      <c r="G73" s="3"/>
    </row>
  </sheetData>
  <autoFilter ref="A9:F71" xr:uid="{5E38DEBC-B9D9-47CD-A78C-D0800E4AC050}"/>
  <mergeCells count="2">
    <mergeCell ref="A1:A2"/>
    <mergeCell ref="C1:F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6A509-D86D-479F-90ED-4B45C23290C1}">
  <sheetPr codeName="Feuil2"/>
  <dimension ref="A1:P72"/>
  <sheetViews>
    <sheetView topLeftCell="G8" workbookViewId="0">
      <selection activeCell="J33" sqref="J33"/>
    </sheetView>
  </sheetViews>
  <sheetFormatPr baseColWidth="10" defaultRowHeight="12.75" customHeight="1" x14ac:dyDescent="0.2"/>
  <cols>
    <col min="1" max="1" width="8.7109375" style="1" customWidth="1"/>
    <col min="2" max="3" width="11.42578125" style="1"/>
    <col min="4" max="4" width="12.7109375" style="3" customWidth="1"/>
    <col min="5" max="6" width="12.7109375" style="1" customWidth="1"/>
    <col min="7" max="7" width="12.85546875" style="1" customWidth="1"/>
    <col min="8" max="8" width="12.42578125" style="1" customWidth="1"/>
    <col min="9" max="11" width="9.85546875" style="1" customWidth="1"/>
    <col min="12" max="12" width="15.7109375" style="1" customWidth="1"/>
    <col min="13" max="16" width="11.42578125" style="1"/>
    <col min="17" max="17" width="27.7109375" style="1" customWidth="1"/>
    <col min="18" max="18" width="22.5703125" style="1" customWidth="1"/>
    <col min="19" max="19" width="11.42578125" style="1"/>
    <col min="20" max="20" width="15.5703125" style="1" customWidth="1"/>
    <col min="21" max="24" width="11.42578125" style="1"/>
    <col min="25" max="25" width="32.42578125" style="1" customWidth="1"/>
    <col min="26" max="26" width="21.7109375" style="1" customWidth="1"/>
    <col min="27" max="32" width="11.42578125" style="1"/>
    <col min="33" max="33" width="34.42578125" style="1" customWidth="1"/>
    <col min="34" max="16384" width="11.42578125" style="1"/>
  </cols>
  <sheetData>
    <row r="1" spans="1:7" ht="12.75" customHeight="1" x14ac:dyDescent="0.25">
      <c r="A1" s="21" t="s">
        <v>9</v>
      </c>
      <c r="B1" s="15">
        <v>1.851442</v>
      </c>
      <c r="C1" s="22" t="s">
        <v>15</v>
      </c>
      <c r="D1" s="22"/>
      <c r="E1" s="22"/>
      <c r="F1" s="22"/>
    </row>
    <row r="2" spans="1:7" ht="12.75" customHeight="1" x14ac:dyDescent="0.25">
      <c r="A2" s="21"/>
      <c r="B2" s="15">
        <v>-1.3641559999999999</v>
      </c>
      <c r="C2" s="18" t="s">
        <v>1</v>
      </c>
      <c r="D2" s="18" t="s">
        <v>4</v>
      </c>
      <c r="E2" s="19" t="s">
        <v>3</v>
      </c>
      <c r="F2" s="18" t="s">
        <v>5</v>
      </c>
    </row>
    <row r="3" spans="1:7" ht="12.75" customHeight="1" x14ac:dyDescent="0.25">
      <c r="A3" s="12" t="s">
        <v>10</v>
      </c>
      <c r="B3" s="15">
        <v>-1.759344</v>
      </c>
      <c r="C3" s="19">
        <v>0</v>
      </c>
      <c r="D3" s="20">
        <f>(-$B$3-$B$1*C3)/$B$2</f>
        <v>-1.2896941405528402</v>
      </c>
      <c r="E3" s="20">
        <f>D3-1/$B$2</f>
        <v>-0.55664014966030284</v>
      </c>
      <c r="F3" s="20">
        <f>D3+1/$B$2</f>
        <v>-2.0227481314453772</v>
      </c>
    </row>
    <row r="4" spans="1:7" ht="12.75" customHeight="1" x14ac:dyDescent="0.25">
      <c r="A4" s="14" t="s">
        <v>8</v>
      </c>
      <c r="B4" s="15">
        <f>SQRT(SUMSQ(B1:B2))</f>
        <v>2.2997302171559166</v>
      </c>
      <c r="C4" s="19">
        <v>10</v>
      </c>
      <c r="D4" s="20">
        <f>(-$B$3-$B$1*C4)/$B$2</f>
        <v>12.282375329507772</v>
      </c>
      <c r="E4" s="20">
        <f>D4-1/$B$2</f>
        <v>13.01542932040031</v>
      </c>
      <c r="F4" s="20">
        <f>D4+1/$B$2</f>
        <v>11.549321338615234</v>
      </c>
    </row>
    <row r="5" spans="1:7" ht="12.75" customHeight="1" x14ac:dyDescent="0.25">
      <c r="A5" s="16" t="s">
        <v>11</v>
      </c>
      <c r="B5" s="15">
        <f>2/B4</f>
        <v>0.86966722665122265</v>
      </c>
      <c r="C5" s="3"/>
      <c r="D5" s="1"/>
    </row>
    <row r="8" spans="1:7" ht="18" customHeight="1" x14ac:dyDescent="0.25">
      <c r="A8" s="5" t="s">
        <v>0</v>
      </c>
      <c r="B8" s="4" t="s">
        <v>1</v>
      </c>
      <c r="C8" s="4" t="s">
        <v>2</v>
      </c>
      <c r="D8" s="7" t="s">
        <v>12</v>
      </c>
      <c r="E8" s="6" t="s">
        <v>13</v>
      </c>
      <c r="F8" s="6" t="s">
        <v>14</v>
      </c>
    </row>
    <row r="9" spans="1:7" ht="15.75" customHeight="1" x14ac:dyDescent="0.25">
      <c r="A9" s="8" t="s">
        <v>6</v>
      </c>
      <c r="B9" s="9">
        <v>1.8500000238418599</v>
      </c>
      <c r="C9" s="9">
        <v>4.4100000858306903</v>
      </c>
      <c r="D9" s="17" cm="1">
        <f t="array" ref="D9">MMULT(B9:C9,$B$1:$B$2)+$B$3</f>
        <v>-4.3501043329446301</v>
      </c>
      <c r="E9" s="17">
        <f>IF(A9="n",-D9,D9)</f>
        <v>4.3501043329446301</v>
      </c>
      <c r="F9" s="17">
        <f>MAX(0,1-E9)</f>
        <v>0</v>
      </c>
      <c r="G9" s="3"/>
    </row>
    <row r="10" spans="1:7" ht="15.75" customHeight="1" x14ac:dyDescent="0.25">
      <c r="A10" s="8" t="s">
        <v>6</v>
      </c>
      <c r="B10" s="9">
        <v>1.2300000190734901</v>
      </c>
      <c r="C10" s="9">
        <v>4.1700000762939506</v>
      </c>
      <c r="D10" s="17" cm="1">
        <f t="array" ref="D10">MMULT(B10:C10,$B$1:$B$2)+$B$3</f>
        <v>-5.1706009287633892</v>
      </c>
      <c r="E10" s="17">
        <f t="shared" ref="E10:E70" si="0">IF(A10="n",-D10,D10)</f>
        <v>5.1706009287633892</v>
      </c>
      <c r="F10" s="17">
        <f t="shared" ref="F10:F70" si="1">MAX(0,1-E10)</f>
        <v>0</v>
      </c>
      <c r="G10" s="3"/>
    </row>
    <row r="11" spans="1:7" ht="15.75" customHeight="1" x14ac:dyDescent="0.25">
      <c r="A11" s="8" t="s">
        <v>6</v>
      </c>
      <c r="B11" s="9">
        <v>1.8500000238418599</v>
      </c>
      <c r="C11" s="9">
        <v>3.2999999523162797</v>
      </c>
      <c r="D11" s="17" cm="1">
        <f t="array" ref="D11">MMULT(B11:C11,$B$1:$B$2)+$B$3</f>
        <v>-2.835890990810146</v>
      </c>
      <c r="E11" s="17">
        <f t="shared" si="0"/>
        <v>2.835890990810146</v>
      </c>
      <c r="F11" s="17">
        <f t="shared" si="1"/>
        <v>0</v>
      </c>
      <c r="G11" s="3"/>
    </row>
    <row r="12" spans="1:7" ht="15.75" customHeight="1" x14ac:dyDescent="0.25">
      <c r="A12" s="8" t="s">
        <v>6</v>
      </c>
      <c r="B12" s="9">
        <v>0.94999998807907104</v>
      </c>
      <c r="C12" s="9">
        <v>5.6600000858306903</v>
      </c>
      <c r="D12" s="17" cm="1">
        <f t="array" ref="D12">MMULT(B12:C12,$B$1:$B$2)+$B$3</f>
        <v>-7.72159719915736</v>
      </c>
      <c r="E12" s="17">
        <f t="shared" si="0"/>
        <v>7.72159719915736</v>
      </c>
      <c r="F12" s="17">
        <f t="shared" si="1"/>
        <v>0</v>
      </c>
      <c r="G12" s="3"/>
    </row>
    <row r="13" spans="1:7" ht="15.75" customHeight="1" x14ac:dyDescent="0.25">
      <c r="A13" s="8" t="s">
        <v>6</v>
      </c>
      <c r="B13" s="9">
        <v>2.1199998855590798</v>
      </c>
      <c r="C13" s="9">
        <v>3.6100000143051103</v>
      </c>
      <c r="D13" s="17" cm="1">
        <f t="array" ref="D13">MMULT(B13:C13,$B$1:$B$2)+$B$3</f>
        <v>-2.7588903513951282</v>
      </c>
      <c r="E13" s="17">
        <f t="shared" si="0"/>
        <v>2.7588903513951282</v>
      </c>
      <c r="F13" s="17">
        <f t="shared" si="1"/>
        <v>0</v>
      </c>
      <c r="G13" s="3"/>
    </row>
    <row r="14" spans="1:7" ht="15.75" customHeight="1" x14ac:dyDescent="0.25">
      <c r="A14" s="8" t="s">
        <v>6</v>
      </c>
      <c r="B14" s="9">
        <v>0.58999997377395597</v>
      </c>
      <c r="C14" s="9">
        <v>6.46000003814697</v>
      </c>
      <c r="D14" s="17" cm="1">
        <f t="array" ref="D14">MMULT(B14:C14,$B$1:$B$2)+$B$3</f>
        <v>-9.4794410805944178</v>
      </c>
      <c r="E14" s="17">
        <f t="shared" si="0"/>
        <v>9.4794410805944178</v>
      </c>
      <c r="F14" s="17">
        <f t="shared" si="1"/>
        <v>0</v>
      </c>
      <c r="G14" s="3"/>
    </row>
    <row r="15" spans="1:7" ht="15.75" customHeight="1" x14ac:dyDescent="0.25">
      <c r="A15" s="8" t="s">
        <v>6</v>
      </c>
      <c r="B15" s="9">
        <v>3.2999999523162802</v>
      </c>
      <c r="C15" s="9">
        <v>3.0900000333786002</v>
      </c>
      <c r="D15" s="17" cm="1">
        <f t="array" ref="D15">MMULT(B15:C15,$B$1:$B$2)+$B$3</f>
        <v>0.13517242618274095</v>
      </c>
      <c r="E15" s="17">
        <f t="shared" si="0"/>
        <v>-0.13517242618274095</v>
      </c>
      <c r="F15" s="17">
        <f t="shared" si="1"/>
        <v>1.1351724261827409</v>
      </c>
      <c r="G15" s="3"/>
    </row>
    <row r="16" spans="1:7" ht="15.75" customHeight="1" x14ac:dyDescent="0.25">
      <c r="A16" s="8" t="s">
        <v>6</v>
      </c>
      <c r="B16" s="9">
        <v>1.20000004768372</v>
      </c>
      <c r="C16" s="9">
        <v>7.6300001144409197</v>
      </c>
      <c r="D16" s="17" cm="1">
        <f t="array" ref="D16">MMULT(B16:C16,$B$1:$B$2)+$B$3</f>
        <v>-9.9461239478316248</v>
      </c>
      <c r="E16" s="17">
        <f t="shared" si="0"/>
        <v>9.9461239478316248</v>
      </c>
      <c r="F16" s="17">
        <f t="shared" si="1"/>
        <v>0</v>
      </c>
      <c r="G16" s="3"/>
    </row>
    <row r="17" spans="1:15" ht="15.75" customHeight="1" x14ac:dyDescent="0.25">
      <c r="A17" s="8" t="s">
        <v>6</v>
      </c>
      <c r="B17" s="9">
        <v>1.78999996185303</v>
      </c>
      <c r="C17" s="9">
        <v>3.7799999713897701</v>
      </c>
      <c r="D17" s="17" cm="1">
        <f t="array" ref="D17">MMULT(B17:C17,$B$1:$B$2)+$B$3</f>
        <v>-3.6017725315980851</v>
      </c>
      <c r="E17" s="17">
        <f t="shared" si="0"/>
        <v>3.6017725315980851</v>
      </c>
      <c r="F17" s="17">
        <f t="shared" si="1"/>
        <v>0</v>
      </c>
      <c r="G17" s="3"/>
    </row>
    <row r="18" spans="1:15" ht="15.75" customHeight="1" x14ac:dyDescent="0.25">
      <c r="A18" s="8" t="s">
        <v>6</v>
      </c>
      <c r="B18" s="9">
        <v>2.3399999141693102</v>
      </c>
      <c r="C18" s="9">
        <v>2.150000005960464</v>
      </c>
      <c r="D18" s="17" cm="1">
        <f t="array" ref="D18">MMULT(B18:C18,$B$1:$B$2)+$B$3</f>
        <v>-0.35990528704154601</v>
      </c>
      <c r="E18" s="17">
        <f t="shared" si="0"/>
        <v>0.35990528704154601</v>
      </c>
      <c r="F18" s="17">
        <f t="shared" si="1"/>
        <v>0.64009471295845399</v>
      </c>
      <c r="G18" s="3"/>
    </row>
    <row r="19" spans="1:15" ht="15.75" customHeight="1" x14ac:dyDescent="0.25">
      <c r="A19" s="8" t="s">
        <v>6</v>
      </c>
      <c r="B19" s="9">
        <v>3.75</v>
      </c>
      <c r="C19" s="9">
        <v>2.5</v>
      </c>
      <c r="D19" s="17" cm="1">
        <f t="array" ref="D19">MMULT(B19:C19,$B$1:$B$2)+$B$3</f>
        <v>1.7731735000000008</v>
      </c>
      <c r="E19" s="17">
        <f t="shared" si="0"/>
        <v>-1.7731735000000008</v>
      </c>
      <c r="F19" s="17">
        <f t="shared" si="1"/>
        <v>2.7731735000000008</v>
      </c>
      <c r="G19" s="3"/>
    </row>
    <row r="20" spans="1:15" ht="15.75" customHeight="1" x14ac:dyDescent="0.25">
      <c r="A20" s="8" t="s">
        <v>6</v>
      </c>
      <c r="B20" s="9">
        <v>1.9700000286102299</v>
      </c>
      <c r="C20" s="9">
        <v>5.6400001049041695</v>
      </c>
      <c r="D20" s="17" cm="1">
        <f t="array" ref="D20">MMULT(B20:C20,$B$1:$B$2)+$B$3</f>
        <v>-5.8058431901354712</v>
      </c>
      <c r="E20" s="17">
        <f t="shared" si="0"/>
        <v>5.8058431901354712</v>
      </c>
      <c r="F20" s="17">
        <f t="shared" si="1"/>
        <v>0</v>
      </c>
      <c r="G20" s="3"/>
    </row>
    <row r="21" spans="1:15" ht="15.75" customHeight="1" x14ac:dyDescent="0.25">
      <c r="A21" s="8" t="s">
        <v>6</v>
      </c>
      <c r="B21" s="9">
        <v>2.8599998950958301</v>
      </c>
      <c r="C21" s="9">
        <v>3.8899999856948897</v>
      </c>
      <c r="D21" s="17" cm="1">
        <f t="array" ref="D21">MMULT(B21:C21,$B$1:$B$2)+$B$3</f>
        <v>-1.7707868947095835</v>
      </c>
      <c r="E21" s="17">
        <f t="shared" si="0"/>
        <v>1.7707868947095835</v>
      </c>
      <c r="F21" s="17">
        <f t="shared" si="1"/>
        <v>0</v>
      </c>
      <c r="G21" s="3"/>
    </row>
    <row r="22" spans="1:15" ht="15.75" customHeight="1" x14ac:dyDescent="0.25">
      <c r="A22" s="8" t="s">
        <v>6</v>
      </c>
      <c r="B22" s="9">
        <v>3.3800001144409202</v>
      </c>
      <c r="C22" s="9">
        <v>5.2400000095367396</v>
      </c>
      <c r="D22" s="17" cm="1">
        <f t="array" ref="D22">MMULT(B22:C22,$B$1:$B$2)+$B$3</f>
        <v>-2.6496472811288734</v>
      </c>
      <c r="E22" s="17">
        <f t="shared" si="0"/>
        <v>2.6496472811288734</v>
      </c>
      <c r="F22" s="17">
        <f t="shared" si="1"/>
        <v>0</v>
      </c>
      <c r="G22" s="3"/>
    </row>
    <row r="23" spans="1:15" ht="15.75" customHeight="1" x14ac:dyDescent="0.25">
      <c r="A23" s="8" t="s">
        <v>6</v>
      </c>
      <c r="B23" s="9">
        <v>1.16999995708466</v>
      </c>
      <c r="C23" s="9">
        <v>6.1799998283386204</v>
      </c>
      <c r="D23" s="17" cm="1">
        <f t="array" ref="D23">MMULT(B23:C23,$B$1:$B$2)+$B$3</f>
        <v>-8.0236407852823604</v>
      </c>
      <c r="E23" s="17">
        <f t="shared" si="0"/>
        <v>8.0236407852823604</v>
      </c>
      <c r="F23" s="17">
        <f t="shared" si="1"/>
        <v>0</v>
      </c>
      <c r="G23" s="3"/>
    </row>
    <row r="24" spans="1:15" ht="15.75" customHeight="1" x14ac:dyDescent="0.25">
      <c r="A24" s="8" t="s">
        <v>6</v>
      </c>
      <c r="B24" s="9">
        <v>2.03999996185303</v>
      </c>
      <c r="C24" s="9">
        <v>5.0299999713897705</v>
      </c>
      <c r="D24" s="17" cm="1">
        <f t="array" ref="D24">MMULT(B24:C24,$B$1:$B$2)+$B$3</f>
        <v>-4.8441070315980852</v>
      </c>
      <c r="E24" s="17">
        <f t="shared" si="0"/>
        <v>4.8441070315980852</v>
      </c>
      <c r="F24" s="17">
        <f t="shared" si="1"/>
        <v>0</v>
      </c>
      <c r="G24" s="3"/>
    </row>
    <row r="25" spans="1:15" ht="15.75" customHeight="1" x14ac:dyDescent="0.25">
      <c r="A25" s="8" t="s">
        <v>6</v>
      </c>
      <c r="B25" s="9">
        <v>2.5099999904632599</v>
      </c>
      <c r="C25" s="9">
        <v>2.8500000238418579</v>
      </c>
      <c r="D25" s="17" cm="1">
        <f t="array" ref="D25">MMULT(B25:C25,$B$1:$B$2)+$B$3</f>
        <v>-1.0000692301807348</v>
      </c>
      <c r="E25" s="17">
        <f t="shared" si="0"/>
        <v>1.0000692301807348</v>
      </c>
      <c r="F25" s="17">
        <f t="shared" si="1"/>
        <v>0</v>
      </c>
      <c r="G25" s="3"/>
    </row>
    <row r="26" spans="1:15" ht="15.75" customHeight="1" x14ac:dyDescent="0.25">
      <c r="A26" s="8" t="s">
        <v>6</v>
      </c>
      <c r="B26" s="9">
        <v>2.8399999141693102</v>
      </c>
      <c r="C26" s="9">
        <v>5.0999999046325701</v>
      </c>
      <c r="D26" s="17" cm="1">
        <f t="array" ref="D26">MMULT(B26:C26,$B$1:$B$2)+$B$3</f>
        <v>-3.4584443488144925</v>
      </c>
      <c r="E26" s="17">
        <f t="shared" si="0"/>
        <v>3.4584443488144925</v>
      </c>
      <c r="F26" s="17">
        <f t="shared" si="1"/>
        <v>0</v>
      </c>
      <c r="G26" s="3"/>
      <c r="O26" s="2"/>
    </row>
    <row r="27" spans="1:15" ht="15.75" customHeight="1" x14ac:dyDescent="0.25">
      <c r="A27" s="8" t="s">
        <v>6</v>
      </c>
      <c r="B27" s="9">
        <v>2.6700000762939502</v>
      </c>
      <c r="C27" s="9">
        <v>3.0900000333786002</v>
      </c>
      <c r="D27" s="17" cm="1">
        <f t="array" ref="D27">MMULT(B27:C27,$B$1:$B$2)+$B$3</f>
        <v>-1.031235804279794</v>
      </c>
      <c r="E27" s="17">
        <f t="shared" si="0"/>
        <v>1.031235804279794</v>
      </c>
      <c r="F27" s="17">
        <f t="shared" si="1"/>
        <v>0</v>
      </c>
      <c r="G27" s="3"/>
      <c r="O27" s="2"/>
    </row>
    <row r="28" spans="1:15" ht="15.75" customHeight="1" x14ac:dyDescent="0.25">
      <c r="A28" s="8" t="s">
        <v>6</v>
      </c>
      <c r="B28" s="9">
        <v>1.8099999427795399</v>
      </c>
      <c r="C28" s="9">
        <v>1.9</v>
      </c>
      <c r="D28" s="17" cm="1">
        <f t="array" ref="D28">MMULT(B28:C28,$B$1:$B$2)+$B$3</f>
        <v>-1.0001304859403626</v>
      </c>
      <c r="E28" s="17">
        <f t="shared" si="0"/>
        <v>1.0001304859403626</v>
      </c>
      <c r="F28" s="17">
        <f t="shared" si="1"/>
        <v>0</v>
      </c>
      <c r="G28" s="3"/>
    </row>
    <row r="29" spans="1:15" ht="15.75" customHeight="1" x14ac:dyDescent="0.25">
      <c r="A29" s="8" t="s">
        <v>6</v>
      </c>
      <c r="B29" s="9">
        <v>2.8099999427795401</v>
      </c>
      <c r="C29" s="9">
        <v>2.2999999999999998</v>
      </c>
      <c r="D29" s="17" cm="1">
        <f t="array" ref="D29">MMULT(B29:C29,$B$1:$B$2)+$B$3</f>
        <v>0.30564911405963802</v>
      </c>
      <c r="E29" s="17">
        <f t="shared" si="0"/>
        <v>-0.30564911405963802</v>
      </c>
      <c r="F29" s="17">
        <f t="shared" si="1"/>
        <v>1.305649114059638</v>
      </c>
      <c r="G29" s="3"/>
    </row>
    <row r="30" spans="1:15" ht="15.75" customHeight="1" x14ac:dyDescent="0.25">
      <c r="A30" s="8" t="s">
        <v>6</v>
      </c>
      <c r="B30" s="9">
        <v>2.3800001144409202</v>
      </c>
      <c r="C30" s="9">
        <v>4</v>
      </c>
      <c r="D30" s="17" cm="1">
        <f t="array" ref="D30">MMULT(B30:C30,$B$1:$B$2)+$B$3</f>
        <v>-2.8095358281192735</v>
      </c>
      <c r="E30" s="17">
        <f t="shared" si="0"/>
        <v>2.8095358281192735</v>
      </c>
      <c r="F30" s="17">
        <f t="shared" si="1"/>
        <v>0</v>
      </c>
      <c r="G30" s="3"/>
    </row>
    <row r="31" spans="1:15" ht="15.75" customHeight="1" x14ac:dyDescent="0.25">
      <c r="A31" s="8" t="s">
        <v>6</v>
      </c>
      <c r="B31" s="9">
        <v>0.89999997615814198</v>
      </c>
      <c r="C31" s="9">
        <v>2.2199999988079071</v>
      </c>
      <c r="D31" s="17" cm="1">
        <f t="array" ref="D31">MMULT(B31:C31,$B$1:$B$2)+$B$3</f>
        <v>-3.1214725625156161</v>
      </c>
      <c r="E31" s="17">
        <f t="shared" si="0"/>
        <v>3.1214725625156161</v>
      </c>
      <c r="F31" s="17">
        <f t="shared" si="1"/>
        <v>0</v>
      </c>
      <c r="G31" s="3"/>
    </row>
    <row r="32" spans="1:15" ht="15.75" customHeight="1" x14ac:dyDescent="0.25">
      <c r="A32" s="8" t="s">
        <v>6</v>
      </c>
      <c r="B32" s="9">
        <v>2.5099999904632599</v>
      </c>
      <c r="C32" s="9">
        <v>5.4100000858306903</v>
      </c>
      <c r="D32" s="17" cm="1">
        <f t="array" ref="D32">MMULT(B32:C32,$B$1:$B$2)+$B$3</f>
        <v>-4.4923086747431729</v>
      </c>
      <c r="E32" s="17">
        <f t="shared" si="0"/>
        <v>4.4923086747431729</v>
      </c>
      <c r="F32" s="17">
        <f t="shared" si="1"/>
        <v>0</v>
      </c>
      <c r="G32" s="3"/>
    </row>
    <row r="33" spans="1:7" ht="15.75" customHeight="1" x14ac:dyDescent="0.25">
      <c r="A33" s="8" t="s">
        <v>6</v>
      </c>
      <c r="B33" s="9">
        <v>0.259999990463257</v>
      </c>
      <c r="C33" s="9">
        <v>3.5599999427795401</v>
      </c>
      <c r="D33" s="17" cm="1">
        <f t="array" ref="D33">MMULT(B33:C33,$B$1:$B$2)+$B$3</f>
        <v>-6.1343643795990932</v>
      </c>
      <c r="E33" s="17">
        <f t="shared" si="0"/>
        <v>6.1343643795990932</v>
      </c>
      <c r="F33" s="17">
        <f t="shared" si="1"/>
        <v>0</v>
      </c>
      <c r="G33" s="3"/>
    </row>
    <row r="34" spans="1:7" ht="15.75" customHeight="1" x14ac:dyDescent="0.25">
      <c r="A34" s="8" t="s">
        <v>6</v>
      </c>
      <c r="B34" s="9">
        <v>2.1600000858306898</v>
      </c>
      <c r="C34" s="9">
        <v>2.970000028610229</v>
      </c>
      <c r="D34" s="17" cm="1">
        <f t="array" ref="D34">MMULT(B34:C34,$B$1:$B$2)+$B$3</f>
        <v>-1.8117724801182713</v>
      </c>
      <c r="E34" s="17">
        <f t="shared" si="0"/>
        <v>1.8117724801182713</v>
      </c>
      <c r="F34" s="17">
        <f t="shared" si="1"/>
        <v>0</v>
      </c>
      <c r="G34" s="3"/>
    </row>
    <row r="35" spans="1:7" ht="15.75" customHeight="1" x14ac:dyDescent="0.25">
      <c r="A35" s="10" t="s">
        <v>7</v>
      </c>
      <c r="B35" s="11">
        <v>4.9699997901916504</v>
      </c>
      <c r="C35" s="11">
        <v>2.1899999976158142</v>
      </c>
      <c r="D35" s="17" cm="1">
        <f t="array" ref="D35">MMULT(B35:C35,$B$1:$B$2)+$B$3</f>
        <v>4.454820714804411</v>
      </c>
      <c r="E35" s="17">
        <f t="shared" si="0"/>
        <v>4.454820714804411</v>
      </c>
      <c r="F35" s="17">
        <f t="shared" si="1"/>
        <v>0</v>
      </c>
      <c r="G35" s="3"/>
    </row>
    <row r="36" spans="1:7" ht="15.75" customHeight="1" x14ac:dyDescent="0.25">
      <c r="A36" s="10" t="s">
        <v>7</v>
      </c>
      <c r="B36" s="11">
        <v>3.3800001144409202</v>
      </c>
      <c r="C36" s="11">
        <v>2.5600000023841858</v>
      </c>
      <c r="D36" s="17" cm="1">
        <f t="array" ref="D36">MMULT(B36:C36,$B$1:$B$2)+$B$3</f>
        <v>1.0062908086283255</v>
      </c>
      <c r="E36" s="17">
        <f t="shared" si="0"/>
        <v>1.0062908086283255</v>
      </c>
      <c r="F36" s="17">
        <f t="shared" si="1"/>
        <v>0</v>
      </c>
      <c r="G36" s="3"/>
    </row>
    <row r="37" spans="1:7" ht="15.75" customHeight="1" x14ac:dyDescent="0.25">
      <c r="A37" s="10" t="s">
        <v>7</v>
      </c>
      <c r="B37" s="11">
        <v>5.2399997711181596</v>
      </c>
      <c r="C37" s="11">
        <v>2.4199999868869781</v>
      </c>
      <c r="D37" s="17" cm="1">
        <f t="array" ref="D37">MMULT(B37:C37,$B$1:$B$2)+$B$3</f>
        <v>4.6409541541267547</v>
      </c>
      <c r="E37" s="17">
        <f t="shared" si="0"/>
        <v>4.6409541541267547</v>
      </c>
      <c r="F37" s="17">
        <f t="shared" si="1"/>
        <v>0</v>
      </c>
      <c r="G37" s="3"/>
    </row>
    <row r="38" spans="1:7" ht="15.75" customHeight="1" x14ac:dyDescent="0.25">
      <c r="A38" s="10" t="s">
        <v>7</v>
      </c>
      <c r="B38" s="11">
        <v>3.8599998950958301</v>
      </c>
      <c r="C38" s="11">
        <v>2.1700000017881389</v>
      </c>
      <c r="D38" s="17" cm="1">
        <f t="array" ref="D38">MMULT(B38:C38,$B$1:$B$2)+$B$3</f>
        <v>2.4270034033367138</v>
      </c>
      <c r="E38" s="17">
        <f t="shared" si="0"/>
        <v>2.4270034033367138</v>
      </c>
      <c r="F38" s="17">
        <f t="shared" si="1"/>
        <v>0</v>
      </c>
      <c r="G38" s="3"/>
    </row>
    <row r="39" spans="1:7" ht="15.75" customHeight="1" x14ac:dyDescent="0.25">
      <c r="A39" s="10" t="s">
        <v>7</v>
      </c>
      <c r="B39" s="11">
        <v>4.8400001525878897</v>
      </c>
      <c r="C39" s="11">
        <v>0.71000003814696999</v>
      </c>
      <c r="D39" s="17" cm="1">
        <f t="array" ref="D39">MMULT(B39:C39,$B$1:$B$2)+$B$3</f>
        <v>6.2330847504692102</v>
      </c>
      <c r="E39" s="17">
        <f t="shared" si="0"/>
        <v>6.2330847504692102</v>
      </c>
      <c r="F39" s="17">
        <f t="shared" si="1"/>
        <v>0</v>
      </c>
      <c r="G39" s="3"/>
    </row>
    <row r="40" spans="1:7" ht="15.75" customHeight="1" x14ac:dyDescent="0.25">
      <c r="A40" s="10" t="s">
        <v>7</v>
      </c>
      <c r="B40" s="11">
        <v>3.75</v>
      </c>
      <c r="C40" s="11">
        <v>1.9400000013411045</v>
      </c>
      <c r="D40" s="17" cm="1">
        <f t="array" ref="D40">MMULT(B40:C40,$B$1:$B$2)+$B$3</f>
        <v>2.537100858170525</v>
      </c>
      <c r="E40" s="17">
        <f t="shared" si="0"/>
        <v>2.537100858170525</v>
      </c>
      <c r="F40" s="17">
        <f t="shared" si="1"/>
        <v>0</v>
      </c>
      <c r="G40" s="3"/>
    </row>
    <row r="41" spans="1:7" ht="15.75" customHeight="1" x14ac:dyDescent="0.25">
      <c r="A41" s="10" t="s">
        <v>7</v>
      </c>
      <c r="B41" s="11">
        <v>4.8800001144409197</v>
      </c>
      <c r="C41" s="11">
        <v>1.9700000006705523</v>
      </c>
      <c r="D41" s="17" cm="1">
        <f t="array" ref="D41">MMULT(B41:C41,$B$1:$B$2)+$B$3</f>
        <v>4.5883058509659875</v>
      </c>
      <c r="E41" s="17">
        <f t="shared" si="0"/>
        <v>4.5883058509659875</v>
      </c>
      <c r="F41" s="17">
        <f t="shared" si="1"/>
        <v>0</v>
      </c>
      <c r="G41" s="3"/>
    </row>
    <row r="42" spans="1:7" ht="15.75" customHeight="1" x14ac:dyDescent="0.25">
      <c r="A42" s="10" t="s">
        <v>7</v>
      </c>
      <c r="B42" s="11">
        <v>4.9099998474121103</v>
      </c>
      <c r="C42" s="11">
        <v>1.2300000190734859</v>
      </c>
      <c r="D42" s="17" cm="1">
        <f t="array" ref="D42">MMULT(B42:C42,$B$1:$B$2)+$B$3</f>
        <v>5.6533240314731614</v>
      </c>
      <c r="E42" s="17">
        <f t="shared" si="0"/>
        <v>5.6533240314731614</v>
      </c>
      <c r="F42" s="17">
        <f t="shared" si="1"/>
        <v>0</v>
      </c>
      <c r="G42" s="3"/>
    </row>
    <row r="43" spans="1:7" ht="15.75" customHeight="1" x14ac:dyDescent="0.25">
      <c r="A43" s="10" t="s">
        <v>7</v>
      </c>
      <c r="B43" s="11">
        <v>4.03999996185303</v>
      </c>
      <c r="C43" s="11">
        <v>2.349999994039536</v>
      </c>
      <c r="D43" s="17" cm="1">
        <f t="array" ref="D43">MMULT(B43:C43,$B$1:$B$2)+$B$3</f>
        <v>2.5147150175041006</v>
      </c>
      <c r="E43" s="17">
        <f t="shared" si="0"/>
        <v>2.5147150175041006</v>
      </c>
      <c r="F43" s="17">
        <f t="shared" si="1"/>
        <v>0</v>
      </c>
      <c r="G43" s="3"/>
    </row>
    <row r="44" spans="1:7" ht="15.75" customHeight="1" x14ac:dyDescent="0.25">
      <c r="A44" s="10" t="s">
        <v>7</v>
      </c>
      <c r="B44" s="11">
        <v>4.3600001335143999</v>
      </c>
      <c r="C44" s="11">
        <v>1.639999985694885</v>
      </c>
      <c r="D44" s="17" cm="1">
        <f t="array" ref="D44">MMULT(B44:C44,$B$1:$B$2)+$B$3</f>
        <v>4.0757275467085758</v>
      </c>
      <c r="E44" s="17">
        <f t="shared" si="0"/>
        <v>4.0757275467085758</v>
      </c>
      <c r="F44" s="17">
        <f t="shared" si="1"/>
        <v>0</v>
      </c>
      <c r="G44" s="3"/>
    </row>
    <row r="45" spans="1:7" ht="15.75" customHeight="1" x14ac:dyDescent="0.25">
      <c r="A45" s="10" t="s">
        <v>7</v>
      </c>
      <c r="B45" s="11">
        <v>3.4100000858306898</v>
      </c>
      <c r="C45" s="11">
        <v>1.5</v>
      </c>
      <c r="D45" s="17" cm="1">
        <f t="array" ref="D45">MMULT(B45:C45,$B$1:$B$2)+$B$3</f>
        <v>2.507839378910544</v>
      </c>
      <c r="E45" s="17">
        <f t="shared" si="0"/>
        <v>2.507839378910544</v>
      </c>
      <c r="F45" s="17">
        <f t="shared" si="1"/>
        <v>0</v>
      </c>
      <c r="G45" s="3"/>
    </row>
    <row r="46" spans="1:7" ht="15.75" customHeight="1" x14ac:dyDescent="0.25">
      <c r="A46" s="10" t="s">
        <v>7</v>
      </c>
      <c r="B46" s="11">
        <v>6.9899997711181596</v>
      </c>
      <c r="C46" s="11">
        <v>4.0899999141693097</v>
      </c>
      <c r="D46" s="17" cm="1">
        <f t="array" ref="D46">MMULT(B46:C46,$B$1:$B$2)+$B$3</f>
        <v>5.6028372333249994</v>
      </c>
      <c r="E46" s="17">
        <f t="shared" si="0"/>
        <v>5.6028372333249994</v>
      </c>
      <c r="F46" s="17">
        <f t="shared" si="1"/>
        <v>0</v>
      </c>
      <c r="G46" s="3"/>
    </row>
    <row r="47" spans="1:7" ht="15.75" customHeight="1" x14ac:dyDescent="0.25">
      <c r="A47" s="10" t="s">
        <v>7</v>
      </c>
      <c r="B47" s="11">
        <v>3.03999996185303</v>
      </c>
      <c r="C47" s="11">
        <v>2.9</v>
      </c>
      <c r="D47" s="17" cm="1">
        <f t="array" ref="D47">MMULT(B47:C47,$B$1:$B$2)+$B$3</f>
        <v>-8.7012790626901371E-2</v>
      </c>
      <c r="E47" s="17">
        <f t="shared" si="0"/>
        <v>-8.7012790626901371E-2</v>
      </c>
      <c r="F47" s="17">
        <f t="shared" si="1"/>
        <v>1.0870127906269014</v>
      </c>
      <c r="G47" s="3"/>
    </row>
    <row r="48" spans="1:7" ht="15.75" customHeight="1" x14ac:dyDescent="0.25">
      <c r="A48" s="10" t="s">
        <v>7</v>
      </c>
      <c r="B48" s="11">
        <v>5.4099998474121103</v>
      </c>
      <c r="C48" s="11">
        <v>1.279999971389771</v>
      </c>
      <c r="D48" s="17" cm="1">
        <f t="array" ref="D48">MMULT(B48:C48,$B$1:$B$2)+$B$3</f>
        <v>6.5108372965211885</v>
      </c>
      <c r="E48" s="17">
        <f t="shared" si="0"/>
        <v>6.5108372965211885</v>
      </c>
      <c r="F48" s="17">
        <f t="shared" si="1"/>
        <v>0</v>
      </c>
      <c r="G48" s="3"/>
    </row>
    <row r="49" spans="1:7" ht="15.75" customHeight="1" x14ac:dyDescent="0.25">
      <c r="A49" s="10" t="s">
        <v>7</v>
      </c>
      <c r="B49" s="11">
        <v>3.9200000762939502</v>
      </c>
      <c r="C49" s="11">
        <v>1.9200000017881393</v>
      </c>
      <c r="D49" s="17" cm="1">
        <f t="array" ref="D49">MMULT(B49:C49,$B$1:$B$2)+$B$3</f>
        <v>2.879129258814523</v>
      </c>
      <c r="E49" s="17">
        <f t="shared" si="0"/>
        <v>2.879129258814523</v>
      </c>
      <c r="F49" s="17">
        <f t="shared" si="1"/>
        <v>0</v>
      </c>
      <c r="G49" s="3"/>
    </row>
    <row r="50" spans="1:7" ht="15.75" customHeight="1" x14ac:dyDescent="0.25">
      <c r="A50" s="10" t="s">
        <v>7</v>
      </c>
      <c r="B50" s="11">
        <v>4.3000001907348597</v>
      </c>
      <c r="C50" s="11">
        <v>2.0099999997764826</v>
      </c>
      <c r="D50" s="17" cm="1">
        <f t="array" ref="D50">MMULT(B50:C50,$B$1:$B$2)+$B$3</f>
        <v>3.459903393439443</v>
      </c>
      <c r="E50" s="17">
        <f t="shared" si="0"/>
        <v>3.459903393439443</v>
      </c>
      <c r="F50" s="17">
        <f t="shared" si="1"/>
        <v>0</v>
      </c>
      <c r="G50" s="3"/>
    </row>
    <row r="51" spans="1:7" ht="15.75" customHeight="1" x14ac:dyDescent="0.25">
      <c r="A51" s="10" t="s">
        <v>7</v>
      </c>
      <c r="B51" s="11">
        <v>4.0199999809265101</v>
      </c>
      <c r="C51" s="11">
        <v>2.449999988079071</v>
      </c>
      <c r="D51" s="17" cm="1">
        <f t="array" ref="D51">MMULT(B51:C51,$B$1:$B$2)+$B$3</f>
        <v>2.341270620948547</v>
      </c>
      <c r="E51" s="17">
        <f t="shared" si="0"/>
        <v>2.341270620948547</v>
      </c>
      <c r="F51" s="17">
        <f t="shared" si="1"/>
        <v>0</v>
      </c>
      <c r="G51" s="3"/>
    </row>
    <row r="52" spans="1:7" ht="15.75" customHeight="1" x14ac:dyDescent="0.25">
      <c r="A52" s="10" t="s">
        <v>7</v>
      </c>
      <c r="B52" s="11">
        <v>3.1099998950958301</v>
      </c>
      <c r="C52" s="11">
        <v>1.060000002384186</v>
      </c>
      <c r="D52" s="17" cm="1">
        <f t="array" ref="D52">MMULT(B52:C52,$B$1:$B$2)+$B$3</f>
        <v>2.5526350625236121</v>
      </c>
      <c r="E52" s="17">
        <f t="shared" si="0"/>
        <v>2.5526350625236121</v>
      </c>
      <c r="F52" s="17">
        <f t="shared" si="1"/>
        <v>0</v>
      </c>
      <c r="G52" s="3"/>
    </row>
    <row r="53" spans="1:7" ht="15.75" customHeight="1" x14ac:dyDescent="0.25">
      <c r="A53" s="10" t="s">
        <v>7</v>
      </c>
      <c r="B53" s="11">
        <v>6.4800000190734899</v>
      </c>
      <c r="C53" s="11">
        <v>2.870000004768372</v>
      </c>
      <c r="D53" s="17" cm="1">
        <f t="array" ref="D53">MMULT(B53:C53,$B$1:$B$2)+$B$3</f>
        <v>6.3228724688086562</v>
      </c>
      <c r="E53" s="17">
        <f t="shared" si="0"/>
        <v>6.3228724688086562</v>
      </c>
      <c r="F53" s="17">
        <f t="shared" si="1"/>
        <v>0</v>
      </c>
      <c r="G53" s="3"/>
    </row>
    <row r="54" spans="1:7" ht="15.75" customHeight="1" x14ac:dyDescent="0.25">
      <c r="A54" s="10" t="s">
        <v>7</v>
      </c>
      <c r="B54" s="11">
        <v>5.5300002098083496</v>
      </c>
      <c r="C54" s="11">
        <v>2.0599999986588955</v>
      </c>
      <c r="D54" s="17" cm="1">
        <f t="array" ref="D54">MMULT(B54:C54,$B$1:$B$2)+$B$3</f>
        <v>5.6689692902774667</v>
      </c>
      <c r="E54" s="17">
        <f t="shared" si="0"/>
        <v>5.6689692902774667</v>
      </c>
      <c r="F54" s="17">
        <f t="shared" si="1"/>
        <v>0</v>
      </c>
      <c r="G54" s="3"/>
    </row>
    <row r="55" spans="1:7" ht="15.75" customHeight="1" x14ac:dyDescent="0.25">
      <c r="A55" s="10" t="s">
        <v>7</v>
      </c>
      <c r="B55" s="11">
        <v>5.1999998092651403</v>
      </c>
      <c r="C55" s="11">
        <v>0.88999998569488992</v>
      </c>
      <c r="D55" s="17" cm="1">
        <f t="array" ref="D55">MMULT(B55:C55,$B$1:$B$2)+$B$3</f>
        <v>6.6540552263798727</v>
      </c>
      <c r="E55" s="17">
        <f t="shared" si="0"/>
        <v>6.6540552263798727</v>
      </c>
      <c r="F55" s="17">
        <f t="shared" si="1"/>
        <v>0</v>
      </c>
      <c r="G55" s="3"/>
    </row>
    <row r="56" spans="1:7" ht="15.75" customHeight="1" x14ac:dyDescent="0.25">
      <c r="A56" s="10" t="s">
        <v>7</v>
      </c>
      <c r="B56" s="11">
        <v>5.5799999237060502</v>
      </c>
      <c r="C56" s="11">
        <v>2.8999999761581421</v>
      </c>
      <c r="D56" s="17" cm="1">
        <f t="array" ref="D56">MMULT(B56:C56,$B$1:$B$2)+$B$3</f>
        <v>4.6156498512701916</v>
      </c>
      <c r="E56" s="17">
        <f t="shared" si="0"/>
        <v>4.6156498512701916</v>
      </c>
      <c r="F56" s="17">
        <f t="shared" si="1"/>
        <v>0</v>
      </c>
      <c r="G56" s="3"/>
    </row>
    <row r="57" spans="1:7" ht="15.75" customHeight="1" x14ac:dyDescent="0.25">
      <c r="A57" s="10" t="s">
        <v>7</v>
      </c>
      <c r="B57" s="11">
        <v>4.8200001716613796</v>
      </c>
      <c r="C57" s="11">
        <v>2.0599999986588955</v>
      </c>
      <c r="D57" s="17" cm="1">
        <f t="array" ref="D57">MMULT(B57:C57,$B$1:$B$2)+$B$3</f>
        <v>4.3544453996505652</v>
      </c>
      <c r="E57" s="17">
        <f t="shared" si="0"/>
        <v>4.3544453996505652</v>
      </c>
      <c r="F57" s="17">
        <f t="shared" si="1"/>
        <v>0</v>
      </c>
      <c r="G57" s="3"/>
    </row>
    <row r="58" spans="1:7" ht="15.75" customHeight="1" x14ac:dyDescent="0.25">
      <c r="A58" s="10" t="s">
        <v>7</v>
      </c>
      <c r="B58" s="11">
        <v>5.3699998855590803</v>
      </c>
      <c r="C58" s="11">
        <v>3.21000003814697</v>
      </c>
      <c r="D58" s="17" cm="1">
        <f t="array" ref="D58">MMULT(B58:C58,$B$1:$B$2)+$B$3</f>
        <v>3.8039585160808573</v>
      </c>
      <c r="E58" s="17">
        <f t="shared" si="0"/>
        <v>3.8039585160808573</v>
      </c>
      <c r="F58" s="17">
        <f t="shared" si="1"/>
        <v>0</v>
      </c>
      <c r="G58" s="3"/>
    </row>
    <row r="59" spans="1:7" ht="15.75" customHeight="1" x14ac:dyDescent="0.25">
      <c r="A59" s="10" t="s">
        <v>7</v>
      </c>
      <c r="B59" s="11">
        <v>2.7999999523162802</v>
      </c>
      <c r="C59" s="11">
        <v>0.87000000476837003</v>
      </c>
      <c r="D59" s="17" cm="1">
        <f t="array" ref="D59">MMULT(B59:C59,$B$1:$B$2)+$B$3</f>
        <v>2.2378777852115577</v>
      </c>
      <c r="E59" s="17">
        <f t="shared" si="0"/>
        <v>2.2378777852115577</v>
      </c>
      <c r="F59" s="17">
        <f t="shared" si="1"/>
        <v>0</v>
      </c>
      <c r="G59" s="3"/>
    </row>
    <row r="60" spans="1:7" ht="15.75" customHeight="1" x14ac:dyDescent="0.25">
      <c r="A60" s="10" t="s">
        <v>7</v>
      </c>
      <c r="B60" s="11">
        <v>4.1199998855590803</v>
      </c>
      <c r="C60" s="11">
        <v>1.870000004768372</v>
      </c>
      <c r="D60" s="17" cm="1">
        <f t="array" ref="D60">MMULT(B60:C60,$B$1:$B$2)+$B$3</f>
        <v>3.3176251016144715</v>
      </c>
      <c r="E60" s="17">
        <f t="shared" si="0"/>
        <v>3.3176251016144715</v>
      </c>
      <c r="F60" s="17">
        <f t="shared" si="1"/>
        <v>0</v>
      </c>
      <c r="G60" s="3"/>
    </row>
    <row r="61" spans="1:7" ht="15.75" customHeight="1" x14ac:dyDescent="0.25">
      <c r="A61" s="10" t="s">
        <v>7</v>
      </c>
      <c r="B61" s="11">
        <v>4.5300002098083496</v>
      </c>
      <c r="C61" s="11">
        <v>0.71000003814696999</v>
      </c>
      <c r="D61" s="17" cm="1">
        <f t="array" ref="D61">MMULT(B61:C61,$B$1:$B$2)+$B$3</f>
        <v>5.6591378364095721</v>
      </c>
      <c r="E61" s="17">
        <f t="shared" si="0"/>
        <v>5.6591378364095721</v>
      </c>
      <c r="F61" s="17">
        <f t="shared" si="1"/>
        <v>0</v>
      </c>
      <c r="G61" s="3"/>
    </row>
    <row r="62" spans="1:7" ht="15.75" customHeight="1" x14ac:dyDescent="0.25">
      <c r="A62" s="10" t="s">
        <v>7</v>
      </c>
      <c r="B62" s="11">
        <v>6.6300001144409197</v>
      </c>
      <c r="C62" s="11">
        <v>0.40999996662140004</v>
      </c>
      <c r="D62" s="17" cm="1">
        <f t="array" ref="D62">MMULT(B62:C62,$B$1:$B$2)+$B$3</f>
        <v>9.9564127574143431</v>
      </c>
      <c r="E62" s="17">
        <f t="shared" si="0"/>
        <v>9.9564127574143431</v>
      </c>
      <c r="F62" s="17">
        <f t="shared" si="1"/>
        <v>0</v>
      </c>
      <c r="G62" s="3"/>
    </row>
    <row r="63" spans="1:7" ht="15.75" customHeight="1" x14ac:dyDescent="0.25">
      <c r="A63" s="10" t="s">
        <v>7</v>
      </c>
      <c r="B63" s="11">
        <v>3.1199998855590798</v>
      </c>
      <c r="C63" s="11">
        <v>2.2999999999999998</v>
      </c>
      <c r="D63" s="17" cm="1">
        <f t="array" ref="D63">MMULT(B63:C63,$B$1:$B$2)+$B$3</f>
        <v>0.87959602811927429</v>
      </c>
      <c r="E63" s="17">
        <f t="shared" si="0"/>
        <v>0.87959602811927429</v>
      </c>
      <c r="F63" s="17">
        <f t="shared" si="1"/>
        <v>0.12040397188072571</v>
      </c>
      <c r="G63" s="3"/>
    </row>
    <row r="64" spans="1:7" ht="15.75" customHeight="1" x14ac:dyDescent="0.25">
      <c r="A64" s="10" t="s">
        <v>7</v>
      </c>
      <c r="B64" s="11">
        <v>3.7000000476837198</v>
      </c>
      <c r="C64" s="11">
        <v>1.5</v>
      </c>
      <c r="D64" s="17" cm="1">
        <f t="array" ref="D64">MMULT(B64:C64,$B$1:$B$2)+$B$3</f>
        <v>3.0447574882836412</v>
      </c>
      <c r="E64" s="17">
        <f t="shared" si="0"/>
        <v>3.0447574882836412</v>
      </c>
      <c r="F64" s="17">
        <f t="shared" si="1"/>
        <v>0</v>
      </c>
      <c r="G64" s="3"/>
    </row>
    <row r="65" spans="1:16" ht="15.75" customHeight="1" x14ac:dyDescent="0.25">
      <c r="A65" s="10" t="s">
        <v>7</v>
      </c>
      <c r="B65" s="11">
        <v>2.6800000667571999</v>
      </c>
      <c r="C65" s="11">
        <v>3</v>
      </c>
      <c r="D65" s="17" cm="1">
        <f t="array" ref="D65">MMULT(B65:C65,$B$1:$B$2)+$B$3</f>
        <v>-0.88994731640291613</v>
      </c>
      <c r="E65" s="17">
        <f t="shared" si="0"/>
        <v>-0.88994731640291613</v>
      </c>
      <c r="F65" s="17">
        <f t="shared" si="1"/>
        <v>1.8899473164029161</v>
      </c>
      <c r="G65" s="3"/>
      <c r="P65" s="2"/>
    </row>
    <row r="66" spans="1:16" ht="15.75" customHeight="1" x14ac:dyDescent="0.25">
      <c r="A66" s="10" t="s">
        <v>7</v>
      </c>
      <c r="B66" s="11">
        <v>3.0899999141693102</v>
      </c>
      <c r="C66" s="11">
        <v>1.9099999964237213</v>
      </c>
      <c r="D66" s="17" cm="1">
        <f t="array" ref="D66">MMULT(B66:C66,$B$1:$B$2)+$B$3</f>
        <v>1.3560736659680583</v>
      </c>
      <c r="E66" s="17">
        <f t="shared" si="0"/>
        <v>1.3560736659680583</v>
      </c>
      <c r="F66" s="17">
        <f t="shared" si="1"/>
        <v>0</v>
      </c>
      <c r="G66" s="3"/>
      <c r="P66" s="2"/>
    </row>
    <row r="67" spans="1:16" ht="15.75" customHeight="1" x14ac:dyDescent="0.25">
      <c r="A67" s="10" t="s">
        <v>7</v>
      </c>
      <c r="B67" s="11">
        <v>3.3399999141693102</v>
      </c>
      <c r="C67" s="11">
        <v>2.5099999904632568</v>
      </c>
      <c r="D67" s="17" cm="1">
        <f t="array" ref="D67">MMULT(B67:C67,$B$1:$B$2)+$B$3</f>
        <v>1.0004405740990614</v>
      </c>
      <c r="E67" s="17">
        <f t="shared" si="0"/>
        <v>1.0004405740990614</v>
      </c>
      <c r="F67" s="17">
        <f t="shared" si="1"/>
        <v>0</v>
      </c>
      <c r="G67" s="3"/>
    </row>
    <row r="68" spans="1:16" ht="15.75" customHeight="1" x14ac:dyDescent="0.25">
      <c r="A68" s="10" t="s">
        <v>7</v>
      </c>
      <c r="B68" s="11">
        <v>4.6500000953674299</v>
      </c>
      <c r="C68" s="11">
        <v>3.6900000572204599</v>
      </c>
      <c r="D68" s="17" cm="1">
        <f t="array" ref="D68">MMULT(B68:C68,$B$1:$B$2)+$B$3</f>
        <v>1.816125758509632</v>
      </c>
      <c r="E68" s="17">
        <f t="shared" si="0"/>
        <v>1.816125758509632</v>
      </c>
      <c r="F68" s="17">
        <f t="shared" si="1"/>
        <v>0</v>
      </c>
      <c r="G68" s="3"/>
    </row>
    <row r="69" spans="1:16" ht="15.75" customHeight="1" x14ac:dyDescent="0.25">
      <c r="A69" s="10" t="s">
        <v>7</v>
      </c>
      <c r="B69" s="11">
        <v>2.9200000762939502</v>
      </c>
      <c r="C69" s="11">
        <v>1.9499999992549419</v>
      </c>
      <c r="D69" s="17" cm="1">
        <f t="array" ref="D69">MMULT(B69:C69,$B$1:$B$2)+$B$3</f>
        <v>0.98676258227019975</v>
      </c>
      <c r="E69" s="17">
        <f t="shared" si="0"/>
        <v>0.98676258227019975</v>
      </c>
      <c r="F69" s="17">
        <f t="shared" si="1"/>
        <v>1.3237417729800249E-2</v>
      </c>
      <c r="G69" s="3"/>
    </row>
    <row r="70" spans="1:16" ht="15.75" customHeight="1" x14ac:dyDescent="0.25">
      <c r="A70" s="10" t="s">
        <v>7</v>
      </c>
      <c r="B70" s="11">
        <v>5.0799999237060502</v>
      </c>
      <c r="C70" s="11">
        <v>2.699999988079071</v>
      </c>
      <c r="D70" s="17" cm="1">
        <f t="array" ref="D70">MMULT(B70:C70,$B$1:$B$2)+$B$3</f>
        <v>3.9627600350081846</v>
      </c>
      <c r="E70" s="17">
        <f t="shared" si="0"/>
        <v>3.9627600350081846</v>
      </c>
      <c r="F70" s="17">
        <f t="shared" si="1"/>
        <v>0</v>
      </c>
      <c r="G70" s="3"/>
    </row>
    <row r="72" spans="1:16" ht="12.75" customHeight="1" x14ac:dyDescent="0.2">
      <c r="F72" s="3">
        <f>SUM(F9:F70)</f>
        <v>8.9646912498411773</v>
      </c>
      <c r="G72" s="3"/>
    </row>
  </sheetData>
  <autoFilter ref="A8:F70" xr:uid="{5E38DEBC-B9D9-47CD-A78C-D0800E4AC050}"/>
  <mergeCells count="2">
    <mergeCell ref="A1:A2"/>
    <mergeCell ref="C1:F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9FE054-3DA0-4BFF-9AB8-D847C3CB7CA9}">
  <sheetPr codeName="Feuil4"/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4</vt:i4>
      </vt:variant>
    </vt:vector>
  </HeadingPairs>
  <TitlesOfParts>
    <vt:vector size="7" baseType="lpstr">
      <vt:lpstr>cost=1</vt:lpstr>
      <vt:lpstr>cost=100</vt:lpstr>
      <vt:lpstr>Feuil1</vt:lpstr>
      <vt:lpstr>'cost=1'!Parameters</vt:lpstr>
      <vt:lpstr>'cost=100'!Parameters</vt:lpstr>
      <vt:lpstr>'cost=1'!Summary</vt:lpstr>
      <vt:lpstr>'cost=100'!Summary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Proprietaire</dc:creator>
  <cp:lastModifiedBy>Proprietaire</cp:lastModifiedBy>
  <dcterms:created xsi:type="dcterms:W3CDTF">2024-11-13T18:35:45Z</dcterms:created>
  <dcterms:modified xsi:type="dcterms:W3CDTF">2025-02-28T15:14:36Z</dcterms:modified>
</cp:coreProperties>
</file>